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a\AppData\Local\Microsoft\Windows\INetCache\Content.Outlook\0HR25GAB\"/>
    </mc:Choice>
  </mc:AlternateContent>
  <bookViews>
    <workbookView xWindow="0" yWindow="0" windowWidth="24000" windowHeight="9735" activeTab="2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3" l="1"/>
  <c r="D31" i="3" l="1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<sst xmlns="http://schemas.openxmlformats.org/spreadsheetml/2006/main" count="309" uniqueCount="119">
  <si>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</si>
  <si>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</si>
  <si>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</si>
  <si>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</si>
  <si>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</si>
  <si>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</si>
  <si>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</si>
  <si>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</si>
  <si>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</si>
  <si>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</si>
  <si>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</si>
  <si>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</si>
  <si>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</si>
  <si>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</si>
  <si>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</si>
  <si>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</si>
  <si>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</si>
  <si>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</si>
  <si>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</si>
  <si>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</si>
  <si>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</si>
  <si>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</si>
  <si>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</si>
  <si>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</si>
  <si>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</si>
  <si>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</si>
  <si>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</si>
  <si>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</si>
  <si>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</si>
  <si>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</si>
  <si>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</si>
  <si>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</si>
  <si>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</si>
  <si>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</si>
  <si>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</si>
  <si>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</si>
  <si>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</si>
  <si>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</si>
  <si>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</si>
  <si>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</si>
  <si>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</si>
  <si>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</si>
  <si>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</si>
  <si>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</si>
  <si>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</si>
  <si>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</si>
  <si>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</si>
  <si>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</si>
  <si>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</si>
  <si>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</si>
  <si>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</si>
  <si>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</si>
  <si>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</si>
  <si>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</si>
  <si>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</si>
  <si>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</si>
  <si>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</si>
  <si>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</si>
  <si>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</si>
  <si>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</si>
  <si>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</si>
  <si>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</si>
  <si>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</si>
  <si>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</si>
  <si>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</si>
  <si>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</si>
  <si>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</si>
  <si>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</si>
  <si>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</si>
  <si>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</si>
  <si>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</si>
  <si>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</si>
  <si>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</si>
  <si>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</si>
  <si>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</si>
  <si>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</si>
  <si>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</si>
  <si>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</si>
  <si>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</si>
  <si>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</si>
  <si>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</si>
  <si>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</si>
  <si>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</si>
  <si>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</si>
  <si>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</si>
  <si>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</si>
  <si>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</si>
  <si>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</si>
  <si>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</si>
  <si>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</si>
  <si>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</si>
  <si>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</si>
  <si>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</si>
  <si>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</si>
  <si>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</si>
  <si>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</si>
  <si>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</si>
  <si>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</si>
  <si>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</si>
  <si>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</si>
  <si>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</si>
  <si>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>14/03 E 29/05</t>
  </si>
  <si>
    <t>47386/2024</t>
  </si>
  <si>
    <t>47387/2024</t>
  </si>
  <si>
    <t>47427/2025</t>
  </si>
  <si>
    <t xml:space="preserve"> </t>
  </si>
  <si>
    <t>46823/2024</t>
  </si>
  <si>
    <t xml:space="preserve">FIXAÇÃO </t>
  </si>
  <si>
    <t>46822/2024</t>
  </si>
  <si>
    <t>47747/2025</t>
  </si>
  <si>
    <t>venda disp</t>
  </si>
  <si>
    <t>47748/2025</t>
  </si>
  <si>
    <t>47749/2025</t>
  </si>
  <si>
    <t>47759/2025</t>
  </si>
  <si>
    <t>47760/2025</t>
  </si>
  <si>
    <t>47761/2025</t>
  </si>
  <si>
    <t>46825/2024</t>
  </si>
  <si>
    <t>CONTRATO ANO 2025  -  ¨¨CONCLUIDO¨¨</t>
  </si>
  <si>
    <t>CONTRATO ANO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</si>
</sst>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 applyBorder="1"/>
    <xf numFmtId="3" fontId="8" fillId="3" borderId="0" xfId="0" applyNumberFormat="1" applyFont="1" applyFill="1" applyBorder="1"/>
    <xf numFmtId="0" fontId="6" fillId="3" borderId="0" xfId="0" applyFont="1" applyFill="1" applyBorder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 applyBorder="1"/>
    <xf numFmtId="0" fontId="4" fillId="0" borderId="0" xfId="0" applyFont="1" applyBorder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5" fillId="3" borderId="0" xfId="0" applyFont="1" applyFill="1" applyBorder="1"/>
    <xf numFmtId="0" fontId="0" fillId="3" borderId="0" xfId="0" applyFill="1" applyBorder="1"/>
    <xf numFmtId="3" fontId="9" fillId="3" borderId="0" xfId="0" applyNumberFormat="1" applyFont="1" applyFill="1" applyBorder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Border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  <xf numFmtId="14" fontId="11" fillId="0" borderId="0" xfId="0" applyNumberFormat="1" applyFont="1" applyBorder="1" applyAlignment="1">
      <alignment horizontal="left"/>
    </xf>
    <xf numFmtId="0" fontId="13" fillId="2" borderId="0" xfId="0" applyFont="1" applyFill="1" applyBorder="1"/>
    <xf numFmtId="3" fontId="13" fillId="2" borderId="0" xfId="0" applyNumberFormat="1" applyFont="1" applyFill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6"/>
  <sheetViews>
    <sheetView topLeftCell="A22" workbookViewId="0">
      <selection activeCell="I34" sqref="I34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1" t="s">
        <v>4</v>
      </c>
      <c r="B8" s="1" t="s">
        <v>16</v>
      </c>
      <c r="C8" s="2">
        <v>1800000</v>
      </c>
      <c r="D8" s="28">
        <v>5415000</v>
      </c>
      <c r="E8" s="1" t="s">
        <v>15</v>
      </c>
      <c r="F8" s="1" t="s">
        <v>5</v>
      </c>
    </row>
    <row r="9" spans="1:13" x14ac:dyDescent="0.25">
      <c r="A9" s="1" t="s">
        <v>6</v>
      </c>
      <c r="B9" s="1" t="s">
        <v>17</v>
      </c>
      <c r="C9" s="2">
        <v>1800000</v>
      </c>
      <c r="D9" s="28">
        <v>5220000</v>
      </c>
      <c r="E9" s="1" t="s">
        <v>18</v>
      </c>
      <c r="F9" s="1" t="s">
        <v>7</v>
      </c>
    </row>
    <row r="10" spans="1:13" x14ac:dyDescent="0.25">
      <c r="A10" s="1" t="s">
        <v>8</v>
      </c>
      <c r="B10" s="1" t="s">
        <v>19</v>
      </c>
      <c r="C10" s="2">
        <v>1200000</v>
      </c>
      <c r="D10" s="28">
        <v>3420000</v>
      </c>
      <c r="E10" s="1" t="s">
        <v>9</v>
      </c>
      <c r="F10" s="1" t="s">
        <v>7</v>
      </c>
    </row>
    <row r="11" spans="1:13" x14ac:dyDescent="0.25">
      <c r="A11" s="1" t="s">
        <v>9</v>
      </c>
      <c r="B11" s="1" t="s">
        <v>20</v>
      </c>
      <c r="C11" s="2">
        <v>1200000</v>
      </c>
      <c r="D11" s="28">
        <v>3400000</v>
      </c>
      <c r="E11" s="1" t="s">
        <v>10</v>
      </c>
      <c r="F11" s="1" t="s">
        <v>7</v>
      </c>
    </row>
    <row r="12" spans="1:13" x14ac:dyDescent="0.25">
      <c r="A12" s="33">
        <v>44973</v>
      </c>
      <c r="B12" s="1" t="s">
        <v>26</v>
      </c>
      <c r="C12" s="2">
        <v>1500000</v>
      </c>
      <c r="D12" s="28">
        <v>4250000</v>
      </c>
      <c r="E12" s="1" t="s">
        <v>27</v>
      </c>
      <c r="F12" s="1" t="s">
        <v>7</v>
      </c>
    </row>
    <row r="13" spans="1:13" ht="15.75" thickBot="1" x14ac:dyDescent="0.3">
      <c r="A13" s="33">
        <v>45040</v>
      </c>
      <c r="B13" s="1" t="s">
        <v>28</v>
      </c>
      <c r="C13" s="2">
        <v>600000</v>
      </c>
      <c r="D13" s="28">
        <v>1340000</v>
      </c>
      <c r="E13" s="33">
        <v>45043</v>
      </c>
      <c r="F13" s="1" t="s">
        <v>7</v>
      </c>
    </row>
    <row r="14" spans="1:13" ht="19.5" thickBot="1" x14ac:dyDescent="0.35">
      <c r="A14" s="33">
        <v>45040</v>
      </c>
      <c r="B14" s="1" t="s">
        <v>29</v>
      </c>
      <c r="C14" s="2">
        <v>600000</v>
      </c>
      <c r="D14" s="28">
        <v>1340000</v>
      </c>
      <c r="E14" s="33">
        <v>45043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45040</v>
      </c>
      <c r="B15" s="1" t="s">
        <v>30</v>
      </c>
      <c r="C15" s="2">
        <v>600000</v>
      </c>
      <c r="D15" s="28">
        <v>1340000</v>
      </c>
      <c r="E15" s="33">
        <v>45043</v>
      </c>
      <c r="F15" s="1" t="s">
        <v>7</v>
      </c>
    </row>
    <row r="16" spans="1:13" ht="19.5" thickBot="1" x14ac:dyDescent="0.35">
      <c r="A16" s="33">
        <v>45040</v>
      </c>
      <c r="B16" s="1" t="s">
        <v>31</v>
      </c>
      <c r="C16" s="2">
        <v>600000</v>
      </c>
      <c r="D16" s="28">
        <v>1340000</v>
      </c>
      <c r="E16" s="33">
        <v>45043</v>
      </c>
      <c r="F16" s="1" t="s">
        <v>7</v>
      </c>
      <c r="G16" s="9">
        <f>SUM(C3)-C42</f>
        <v>0</v>
      </c>
      <c r="I16" s="10"/>
    </row>
    <row r="17" spans="1:6" x14ac:dyDescent="0.25">
      <c r="A17" s="33">
        <v>45041</v>
      </c>
      <c r="B17" s="1" t="s">
        <v>32</v>
      </c>
      <c r="C17" s="2">
        <v>600000</v>
      </c>
      <c r="D17" s="28">
        <v>1310000</v>
      </c>
      <c r="E17" s="33">
        <v>45044</v>
      </c>
      <c r="F17" s="1" t="s">
        <v>7</v>
      </c>
    </row>
    <row r="18" spans="1:6" x14ac:dyDescent="0.25">
      <c r="A18" s="33">
        <v>45041</v>
      </c>
      <c r="B18" s="1" t="s">
        <v>33</v>
      </c>
      <c r="C18" s="2">
        <v>600000</v>
      </c>
      <c r="D18" s="28">
        <v>1310000</v>
      </c>
      <c r="E18" s="33">
        <v>45044</v>
      </c>
      <c r="F18" s="1" t="s">
        <v>7</v>
      </c>
    </row>
    <row r="19" spans="1:6" x14ac:dyDescent="0.25">
      <c r="A19" s="33">
        <v>45041</v>
      </c>
      <c r="B19" s="1" t="s">
        <v>34</v>
      </c>
      <c r="C19" s="2">
        <v>600000</v>
      </c>
      <c r="D19" s="28">
        <v>1310000</v>
      </c>
      <c r="E19" s="33">
        <v>45044</v>
      </c>
      <c r="F19" s="1" t="s">
        <v>7</v>
      </c>
    </row>
    <row r="20" spans="1:6" x14ac:dyDescent="0.25">
      <c r="A20" s="33">
        <v>45041</v>
      </c>
      <c r="B20" s="1" t="s">
        <v>35</v>
      </c>
      <c r="C20" s="2">
        <v>600000</v>
      </c>
      <c r="D20" s="28">
        <v>1310000</v>
      </c>
      <c r="E20" s="33">
        <v>45044</v>
      </c>
      <c r="F20" s="1" t="s">
        <v>7</v>
      </c>
    </row>
    <row r="21" spans="1:6" x14ac:dyDescent="0.25">
      <c r="A21" s="33">
        <v>45041</v>
      </c>
      <c r="B21" s="1" t="s">
        <v>36</v>
      </c>
      <c r="C21" s="2">
        <v>600000</v>
      </c>
      <c r="D21" s="28">
        <v>1310000</v>
      </c>
      <c r="E21" s="33">
        <v>45044</v>
      </c>
      <c r="F21" s="1" t="s">
        <v>7</v>
      </c>
    </row>
    <row r="22" spans="1:6" x14ac:dyDescent="0.25">
      <c r="A22" s="33">
        <v>45042</v>
      </c>
      <c r="B22" s="1" t="s">
        <v>40</v>
      </c>
      <c r="C22" s="2">
        <v>1200000</v>
      </c>
      <c r="D22" s="28">
        <v>2620000</v>
      </c>
      <c r="E22" s="33">
        <v>45048</v>
      </c>
      <c r="F22" s="1" t="s">
        <v>7</v>
      </c>
    </row>
    <row r="23" spans="1:6" x14ac:dyDescent="0.25">
      <c r="A23" s="33">
        <v>45042</v>
      </c>
      <c r="B23" s="1" t="s">
        <v>41</v>
      </c>
      <c r="C23" s="2">
        <v>1200000</v>
      </c>
      <c r="D23" s="28">
        <v>2620000</v>
      </c>
      <c r="E23" s="33">
        <v>45048</v>
      </c>
      <c r="F23" s="1" t="s">
        <v>7</v>
      </c>
    </row>
    <row r="24" spans="1:6" x14ac:dyDescent="0.25">
      <c r="A24" s="33">
        <v>45043</v>
      </c>
      <c r="B24" s="1" t="s">
        <v>42</v>
      </c>
      <c r="C24" s="2">
        <v>600000</v>
      </c>
      <c r="D24" s="28">
        <v>1305000</v>
      </c>
      <c r="E24" s="33">
        <v>45049</v>
      </c>
      <c r="F24" s="1" t="s">
        <v>7</v>
      </c>
    </row>
    <row r="25" spans="1:6" x14ac:dyDescent="0.25">
      <c r="A25" s="33">
        <v>45043</v>
      </c>
      <c r="B25" s="1" t="s">
        <v>43</v>
      </c>
      <c r="C25" s="2">
        <v>600000</v>
      </c>
      <c r="D25" s="28">
        <v>1305000</v>
      </c>
      <c r="E25" s="33">
        <v>45049</v>
      </c>
      <c r="F25" s="1" t="s">
        <v>7</v>
      </c>
    </row>
    <row r="26" spans="1:6" x14ac:dyDescent="0.25">
      <c r="A26" s="33">
        <v>45043</v>
      </c>
      <c r="B26" s="1" t="s">
        <v>44</v>
      </c>
      <c r="C26" s="2">
        <v>600000</v>
      </c>
      <c r="D26" s="28">
        <v>1305000</v>
      </c>
      <c r="E26" s="33">
        <v>45049</v>
      </c>
      <c r="F26" s="1" t="s">
        <v>7</v>
      </c>
    </row>
    <row r="27" spans="1:6" x14ac:dyDescent="0.25">
      <c r="A27" s="33">
        <v>45051</v>
      </c>
      <c r="B27" s="1" t="s">
        <v>45</v>
      </c>
      <c r="C27" s="2">
        <v>1800000</v>
      </c>
      <c r="D27" s="28">
        <v>4065000</v>
      </c>
      <c r="E27" s="33">
        <v>45056</v>
      </c>
      <c r="F27" s="1" t="s">
        <v>7</v>
      </c>
    </row>
    <row r="28" spans="1:6" x14ac:dyDescent="0.25">
      <c r="A28" s="33">
        <v>45054</v>
      </c>
      <c r="B28" s="1" t="s">
        <v>46</v>
      </c>
      <c r="C28" s="2">
        <v>600000</v>
      </c>
      <c r="D28" s="28">
        <v>1360000</v>
      </c>
      <c r="E28" s="33">
        <v>45058</v>
      </c>
      <c r="F28" s="1" t="s">
        <v>7</v>
      </c>
    </row>
    <row r="29" spans="1:6" x14ac:dyDescent="0.25">
      <c r="A29" s="33">
        <v>45054</v>
      </c>
      <c r="B29" s="1" t="s">
        <v>47</v>
      </c>
      <c r="C29" s="2">
        <v>600000</v>
      </c>
      <c r="D29" s="28">
        <v>1360000</v>
      </c>
      <c r="E29" s="33">
        <v>45058</v>
      </c>
      <c r="F29" s="1" t="s">
        <v>7</v>
      </c>
    </row>
    <row r="30" spans="1:6" x14ac:dyDescent="0.25">
      <c r="A30" s="33">
        <v>45055</v>
      </c>
      <c r="B30" s="1" t="s">
        <v>48</v>
      </c>
      <c r="C30" s="2">
        <v>1200000</v>
      </c>
      <c r="D30" s="28">
        <v>2720000</v>
      </c>
      <c r="E30" s="33">
        <v>45058</v>
      </c>
      <c r="F30" s="1" t="s">
        <v>7</v>
      </c>
    </row>
    <row r="31" spans="1:6" x14ac:dyDescent="0.25">
      <c r="A31" s="33">
        <v>45056</v>
      </c>
      <c r="B31" s="1" t="s">
        <v>49</v>
      </c>
      <c r="C31" s="2">
        <v>1200000</v>
      </c>
      <c r="D31" s="28">
        <v>2700000</v>
      </c>
      <c r="E31" s="33">
        <v>45063</v>
      </c>
      <c r="F31" s="1" t="s">
        <v>7</v>
      </c>
    </row>
    <row r="32" spans="1:6" x14ac:dyDescent="0.25">
      <c r="A32" s="33">
        <v>45056</v>
      </c>
      <c r="B32" s="1" t="s">
        <v>50</v>
      </c>
      <c r="C32" s="2">
        <v>1200000</v>
      </c>
      <c r="D32" s="28">
        <v>2700000</v>
      </c>
      <c r="E32" s="33">
        <v>45063</v>
      </c>
      <c r="F32" s="1" t="s">
        <v>7</v>
      </c>
    </row>
    <row r="33" spans="1:9" x14ac:dyDescent="0.25">
      <c r="A33" s="33">
        <v>45057</v>
      </c>
      <c r="B33" s="1" t="s">
        <v>51</v>
      </c>
      <c r="C33" s="2">
        <v>900000</v>
      </c>
      <c r="D33" s="28">
        <v>2025000</v>
      </c>
      <c r="E33" s="33">
        <v>45065</v>
      </c>
      <c r="F33" s="1" t="s">
        <v>7</v>
      </c>
    </row>
    <row r="34" spans="1:9" x14ac:dyDescent="0.25">
      <c r="A34" s="33">
        <v>45057</v>
      </c>
      <c r="B34" s="1" t="s">
        <v>52</v>
      </c>
      <c r="C34" s="2">
        <v>900000</v>
      </c>
      <c r="D34" s="28">
        <v>2025000</v>
      </c>
      <c r="E34" s="33">
        <v>45065</v>
      </c>
      <c r="F34" s="1" t="s">
        <v>7</v>
      </c>
    </row>
    <row r="35" spans="1:9" x14ac:dyDescent="0.25">
      <c r="A35" s="33">
        <v>45058</v>
      </c>
      <c r="B35" s="1" t="s">
        <v>53</v>
      </c>
      <c r="C35" s="2">
        <v>1800000</v>
      </c>
      <c r="D35" s="28">
        <v>4050000</v>
      </c>
      <c r="E35" s="33">
        <v>45065</v>
      </c>
      <c r="F35" s="40" t="s">
        <v>7</v>
      </c>
    </row>
    <row r="36" spans="1:9" x14ac:dyDescent="0.25">
      <c r="A36" s="33">
        <v>45061</v>
      </c>
      <c r="B36" s="1" t="s">
        <v>54</v>
      </c>
      <c r="C36" s="2">
        <v>1500000</v>
      </c>
      <c r="D36" s="28">
        <v>3400000</v>
      </c>
      <c r="E36" s="39">
        <v>45068</v>
      </c>
      <c r="F36" s="40" t="s">
        <v>7</v>
      </c>
    </row>
    <row r="37" spans="1:9" x14ac:dyDescent="0.25">
      <c r="A37" s="33">
        <v>45062</v>
      </c>
      <c r="B37" s="1" t="s">
        <v>55</v>
      </c>
      <c r="C37" s="2">
        <v>1500000</v>
      </c>
      <c r="D37" s="28">
        <v>3337500</v>
      </c>
      <c r="E37" s="39">
        <v>45071</v>
      </c>
      <c r="F37" s="40" t="s">
        <v>7</v>
      </c>
    </row>
    <row r="38" spans="1:9" x14ac:dyDescent="0.25">
      <c r="A38" s="33">
        <v>45062</v>
      </c>
      <c r="B38" s="1" t="s">
        <v>56</v>
      </c>
      <c r="C38" s="2">
        <v>1500000</v>
      </c>
      <c r="D38" s="28">
        <v>3337500</v>
      </c>
      <c r="E38" s="39">
        <v>45071</v>
      </c>
      <c r="F38" s="40" t="s">
        <v>7</v>
      </c>
    </row>
    <row r="39" spans="1:9" x14ac:dyDescent="0.25">
      <c r="A39" s="33">
        <v>45063</v>
      </c>
      <c r="B39" s="1" t="s">
        <v>57</v>
      </c>
      <c r="C39" s="2">
        <v>1200000</v>
      </c>
      <c r="D39" s="28">
        <v>2640000</v>
      </c>
      <c r="E39" s="39">
        <v>45071</v>
      </c>
      <c r="F39" s="40" t="s">
        <v>7</v>
      </c>
    </row>
    <row r="40" spans="1:9" x14ac:dyDescent="0.25">
      <c r="A40" s="33">
        <v>45063</v>
      </c>
      <c r="B40" s="1" t="s">
        <v>58</v>
      </c>
      <c r="C40" s="2">
        <v>1000000</v>
      </c>
      <c r="D40" s="28">
        <v>2200000</v>
      </c>
      <c r="E40" s="39">
        <v>45071</v>
      </c>
      <c r="F40" s="40" t="s">
        <v>7</v>
      </c>
    </row>
    <row r="41" spans="1:9" x14ac:dyDescent="0.25">
      <c r="A41" s="42">
        <v>45064</v>
      </c>
      <c r="B41" s="43" t="s">
        <v>59</v>
      </c>
      <c r="C41" s="44">
        <v>2000000</v>
      </c>
      <c r="D41" s="45">
        <v>4316666.66</v>
      </c>
      <c r="E41" s="46">
        <v>45076</v>
      </c>
      <c r="F41" s="43" t="s">
        <v>7</v>
      </c>
      <c r="G41" s="38"/>
      <c r="I41" s="10"/>
    </row>
    <row r="42" spans="1:9" ht="18.75" x14ac:dyDescent="0.3">
      <c r="A42" s="11" t="s">
        <v>11</v>
      </c>
      <c r="B42" s="34" t="s">
        <v>37</v>
      </c>
      <c r="C42" s="35">
        <f>SUM(C8:C41)</f>
        <v>36000000</v>
      </c>
      <c r="D42" s="36">
        <f>D8+D9+D10+D11+D12+D13+D14+D15+D16+D17+D18+D19+D20+D21+D22+D23+D27+D41+D24+D25+D26+D28+D29+D30+D31+D32+D33+D34+D35+D36+D37+D38+D40</f>
        <v>82366666.659999996</v>
      </c>
    </row>
    <row r="43" spans="1:9" x14ac:dyDescent="0.25">
      <c r="C43" s="37" t="s">
        <v>38</v>
      </c>
      <c r="D43" s="37" t="s">
        <v>39</v>
      </c>
    </row>
    <row r="44" spans="1:9" x14ac:dyDescent="0.25">
      <c r="G44" s="41">
        <v>45064</v>
      </c>
    </row>
    <row r="45" spans="1:9" ht="23.25" x14ac:dyDescent="0.35">
      <c r="A45" s="6"/>
      <c r="B45" s="6"/>
      <c r="C45" s="7"/>
      <c r="D45" s="7"/>
      <c r="E45" s="8"/>
    </row>
    <row r="46" spans="1:9" ht="26.25" x14ac:dyDescent="0.4">
      <c r="C46" s="47" t="s">
        <v>72</v>
      </c>
      <c r="D46" s="47"/>
      <c r="E46" s="51"/>
      <c r="F4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M36"/>
  <sheetViews>
    <sheetView topLeftCell="A2" workbookViewId="0">
      <selection activeCell="G36" sqref="G3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60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36000000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2">
        <v>45083</v>
      </c>
      <c r="B8" s="1" t="s">
        <v>65</v>
      </c>
      <c r="C8" s="2">
        <v>1200000</v>
      </c>
      <c r="D8" s="28">
        <v>2640000</v>
      </c>
      <c r="E8" s="33">
        <v>45089</v>
      </c>
      <c r="F8" s="1" t="s">
        <v>7</v>
      </c>
    </row>
    <row r="9" spans="1:13" x14ac:dyDescent="0.25">
      <c r="A9" s="33">
        <v>45089</v>
      </c>
      <c r="B9" s="1" t="s">
        <v>66</v>
      </c>
      <c r="C9" s="2">
        <v>900000</v>
      </c>
      <c r="D9" s="28">
        <v>1995000</v>
      </c>
      <c r="E9" s="33">
        <v>45092</v>
      </c>
      <c r="F9" s="1" t="s">
        <v>67</v>
      </c>
    </row>
    <row r="10" spans="1:13" x14ac:dyDescent="0.25">
      <c r="A10" s="33">
        <v>45090</v>
      </c>
      <c r="B10" s="1" t="s">
        <v>68</v>
      </c>
      <c r="C10" s="2">
        <v>900000</v>
      </c>
      <c r="D10" s="28">
        <v>1980000</v>
      </c>
      <c r="E10" s="33">
        <v>45093</v>
      </c>
      <c r="F10" s="1" t="s">
        <v>67</v>
      </c>
    </row>
    <row r="11" spans="1:13" x14ac:dyDescent="0.25">
      <c r="A11" s="33">
        <v>45096</v>
      </c>
      <c r="B11" s="1" t="s">
        <v>69</v>
      </c>
      <c r="C11" s="2">
        <v>600000</v>
      </c>
      <c r="D11" s="28">
        <v>1335000</v>
      </c>
      <c r="E11" s="33">
        <v>45099</v>
      </c>
      <c r="F11" s="1" t="s">
        <v>67</v>
      </c>
    </row>
    <row r="12" spans="1:13" x14ac:dyDescent="0.25">
      <c r="A12" s="33">
        <v>45110</v>
      </c>
      <c r="B12" s="1" t="s">
        <v>70</v>
      </c>
      <c r="C12" s="2">
        <v>600000</v>
      </c>
      <c r="D12" s="28">
        <v>1405000</v>
      </c>
      <c r="E12" s="33">
        <v>45113</v>
      </c>
      <c r="F12" s="1" t="s">
        <v>67</v>
      </c>
    </row>
    <row r="13" spans="1:13" ht="15.75" thickBot="1" x14ac:dyDescent="0.3">
      <c r="A13" s="33">
        <v>45110</v>
      </c>
      <c r="B13" s="1" t="s">
        <v>71</v>
      </c>
      <c r="C13" s="2">
        <v>300000</v>
      </c>
      <c r="D13" s="28">
        <v>702500</v>
      </c>
      <c r="E13" s="33">
        <v>45113</v>
      </c>
      <c r="F13" s="1" t="s">
        <v>67</v>
      </c>
    </row>
    <row r="14" spans="1:13" ht="19.5" thickBot="1" x14ac:dyDescent="0.35">
      <c r="A14" s="33">
        <v>45113</v>
      </c>
      <c r="B14" s="1" t="s">
        <v>73</v>
      </c>
      <c r="C14" s="2">
        <v>600000</v>
      </c>
      <c r="D14" s="28">
        <v>1430000</v>
      </c>
      <c r="E14" s="33">
        <v>45118</v>
      </c>
      <c r="F14" s="1" t="s">
        <v>67</v>
      </c>
      <c r="G14" s="21" t="s">
        <v>12</v>
      </c>
      <c r="H14" s="19"/>
      <c r="I14" s="20"/>
    </row>
    <row r="15" spans="1:13" ht="15.75" thickBot="1" x14ac:dyDescent="0.3">
      <c r="A15" s="33">
        <v>45127</v>
      </c>
      <c r="B15" s="1" t="s">
        <v>74</v>
      </c>
      <c r="C15" s="2">
        <v>600000</v>
      </c>
      <c r="D15" s="28">
        <v>1500000</v>
      </c>
      <c r="E15" s="33">
        <v>45135</v>
      </c>
      <c r="F15" s="1" t="s">
        <v>67</v>
      </c>
    </row>
    <row r="16" spans="1:13" ht="19.5" thickBot="1" x14ac:dyDescent="0.35">
      <c r="A16" s="33">
        <v>45131</v>
      </c>
      <c r="B16" s="1" t="s">
        <v>75</v>
      </c>
      <c r="C16" s="2">
        <v>900000</v>
      </c>
      <c r="D16" s="28">
        <v>2250000</v>
      </c>
      <c r="E16" s="33">
        <v>45138</v>
      </c>
      <c r="F16" s="1" t="s">
        <v>67</v>
      </c>
      <c r="G16" s="9">
        <f>SUM(C3)-C33</f>
        <v>0</v>
      </c>
      <c r="I16" s="10"/>
    </row>
    <row r="17" spans="1:6" x14ac:dyDescent="0.25">
      <c r="A17" s="33" t="s">
        <v>76</v>
      </c>
      <c r="B17" s="1" t="s">
        <v>77</v>
      </c>
      <c r="C17" s="2">
        <v>600000</v>
      </c>
      <c r="D17" s="28">
        <v>1487000</v>
      </c>
      <c r="E17" s="33">
        <v>45160</v>
      </c>
      <c r="F17" s="1" t="s">
        <v>67</v>
      </c>
    </row>
    <row r="18" spans="1:6" x14ac:dyDescent="0.25">
      <c r="A18" s="33">
        <v>45155</v>
      </c>
      <c r="B18" s="1" t="s">
        <v>78</v>
      </c>
      <c r="C18" s="2">
        <v>600000</v>
      </c>
      <c r="D18" s="28">
        <v>1495000</v>
      </c>
      <c r="E18" s="33">
        <v>45160</v>
      </c>
      <c r="F18" s="1" t="s">
        <v>67</v>
      </c>
    </row>
    <row r="19" spans="1:6" x14ac:dyDescent="0.25">
      <c r="A19" s="33">
        <v>45169</v>
      </c>
      <c r="B19" s="1" t="s">
        <v>79</v>
      </c>
      <c r="C19" s="2">
        <v>600000</v>
      </c>
      <c r="D19" s="28">
        <v>1530000</v>
      </c>
      <c r="E19" s="33">
        <v>45177</v>
      </c>
      <c r="F19" s="1" t="s">
        <v>67</v>
      </c>
    </row>
    <row r="20" spans="1:6" x14ac:dyDescent="0.25">
      <c r="A20" s="33">
        <v>45169</v>
      </c>
      <c r="B20" s="1" t="s">
        <v>80</v>
      </c>
      <c r="C20" s="2">
        <v>600000</v>
      </c>
      <c r="D20" s="28">
        <v>1537000</v>
      </c>
      <c r="E20" s="39">
        <v>45177</v>
      </c>
      <c r="F20" s="40" t="s">
        <v>67</v>
      </c>
    </row>
    <row r="21" spans="1:6" x14ac:dyDescent="0.25">
      <c r="A21" s="33">
        <v>45174</v>
      </c>
      <c r="B21" s="1" t="s">
        <v>81</v>
      </c>
      <c r="C21" s="2">
        <v>1000000</v>
      </c>
      <c r="D21" s="28">
        <v>2541666.66</v>
      </c>
      <c r="E21" s="39">
        <v>45184</v>
      </c>
      <c r="F21" s="40" t="s">
        <v>67</v>
      </c>
    </row>
    <row r="22" spans="1:6" x14ac:dyDescent="0.25">
      <c r="A22" s="33">
        <v>45394</v>
      </c>
      <c r="B22" s="1" t="s">
        <v>82</v>
      </c>
      <c r="C22" s="2">
        <v>1500000</v>
      </c>
      <c r="D22" s="28">
        <v>3250000</v>
      </c>
      <c r="E22" s="39" t="s">
        <v>83</v>
      </c>
      <c r="F22" s="40" t="s">
        <v>67</v>
      </c>
    </row>
    <row r="23" spans="1:6" x14ac:dyDescent="0.25">
      <c r="A23" s="33">
        <v>45397</v>
      </c>
      <c r="B23" s="1" t="s">
        <v>82</v>
      </c>
      <c r="C23" s="2">
        <v>1500000</v>
      </c>
      <c r="D23" s="28">
        <v>3250000</v>
      </c>
      <c r="E23" s="39" t="s">
        <v>83</v>
      </c>
      <c r="F23" s="40" t="s">
        <v>67</v>
      </c>
    </row>
    <row r="24" spans="1:6" x14ac:dyDescent="0.25">
      <c r="A24" s="42">
        <v>45397</v>
      </c>
      <c r="B24" s="43" t="s">
        <v>84</v>
      </c>
      <c r="C24" s="44">
        <v>4000000</v>
      </c>
      <c r="D24" s="45">
        <v>8666666.6600000001</v>
      </c>
      <c r="E24" s="46" t="s">
        <v>83</v>
      </c>
      <c r="F24" s="43" t="s">
        <v>67</v>
      </c>
    </row>
    <row r="25" spans="1:6" x14ac:dyDescent="0.25">
      <c r="A25" s="33">
        <v>45398</v>
      </c>
      <c r="B25" s="1" t="s">
        <v>85</v>
      </c>
      <c r="C25" s="2">
        <v>3000000</v>
      </c>
      <c r="D25" s="28">
        <v>6550000</v>
      </c>
      <c r="E25" s="39" t="s">
        <v>86</v>
      </c>
      <c r="F25" s="40" t="s">
        <v>67</v>
      </c>
    </row>
    <row r="26" spans="1:6" x14ac:dyDescent="0.25">
      <c r="A26" s="33">
        <v>45404</v>
      </c>
      <c r="B26" s="1" t="s">
        <v>85</v>
      </c>
      <c r="C26" s="2">
        <v>3000000</v>
      </c>
      <c r="D26" s="28">
        <v>6525000</v>
      </c>
      <c r="E26" s="39" t="s">
        <v>87</v>
      </c>
      <c r="F26" s="40" t="s">
        <v>67</v>
      </c>
    </row>
    <row r="27" spans="1:6" x14ac:dyDescent="0.25">
      <c r="A27" s="33">
        <v>45404</v>
      </c>
      <c r="B27" s="1" t="s">
        <v>88</v>
      </c>
      <c r="C27" s="2">
        <v>1500000</v>
      </c>
      <c r="D27" s="28">
        <v>3262500</v>
      </c>
      <c r="E27" s="39" t="s">
        <v>87</v>
      </c>
      <c r="F27" s="40" t="s">
        <v>67</v>
      </c>
    </row>
    <row r="28" spans="1:6" x14ac:dyDescent="0.25">
      <c r="A28" s="33">
        <v>45405</v>
      </c>
      <c r="B28" s="1" t="s">
        <v>88</v>
      </c>
      <c r="C28" s="2">
        <v>3000000</v>
      </c>
      <c r="D28" s="28">
        <v>6525000</v>
      </c>
      <c r="E28" s="39" t="s">
        <v>89</v>
      </c>
      <c r="F28" s="40" t="s">
        <v>67</v>
      </c>
    </row>
    <row r="29" spans="1:6" x14ac:dyDescent="0.25">
      <c r="A29" s="33">
        <v>45406</v>
      </c>
      <c r="B29" s="1" t="s">
        <v>88</v>
      </c>
      <c r="C29" s="2">
        <v>3000000</v>
      </c>
      <c r="D29" s="28">
        <v>6550000</v>
      </c>
      <c r="E29" s="39" t="s">
        <v>89</v>
      </c>
      <c r="F29" s="40" t="s">
        <v>67</v>
      </c>
    </row>
    <row r="30" spans="1:6" x14ac:dyDescent="0.25">
      <c r="A30" s="33">
        <v>45407</v>
      </c>
      <c r="B30" s="1" t="s">
        <v>88</v>
      </c>
      <c r="C30" s="2">
        <v>1500000</v>
      </c>
      <c r="D30" s="28">
        <v>3275000</v>
      </c>
      <c r="E30" s="39" t="s">
        <v>89</v>
      </c>
      <c r="F30" s="40" t="s">
        <v>67</v>
      </c>
    </row>
    <row r="31" spans="1:6" x14ac:dyDescent="0.25">
      <c r="A31" s="33">
        <v>45411</v>
      </c>
      <c r="B31" s="1" t="s">
        <v>90</v>
      </c>
      <c r="C31" s="2">
        <v>2500000</v>
      </c>
      <c r="D31" s="28">
        <v>5458333.3300000001</v>
      </c>
      <c r="E31" s="39" t="s">
        <v>91</v>
      </c>
      <c r="F31" s="40" t="s">
        <v>67</v>
      </c>
    </row>
    <row r="32" spans="1:6" x14ac:dyDescent="0.25">
      <c r="A32" s="33">
        <v>45418</v>
      </c>
      <c r="B32" s="1" t="s">
        <v>90</v>
      </c>
      <c r="C32" s="2">
        <v>1500000</v>
      </c>
      <c r="D32" s="28">
        <v>3375000</v>
      </c>
      <c r="E32" s="39" t="s">
        <v>92</v>
      </c>
      <c r="F32" s="40" t="s">
        <v>67</v>
      </c>
    </row>
    <row r="33" spans="1:7" ht="18.75" x14ac:dyDescent="0.3">
      <c r="A33" s="11" t="s">
        <v>11</v>
      </c>
      <c r="B33" s="34" t="s">
        <v>37</v>
      </c>
      <c r="C33" s="35">
        <f>SUM(C8:C32)</f>
        <v>36000000</v>
      </c>
      <c r="D33" s="36">
        <f>D8+D9+D10+D11+D12+D13+D14+D15+D16+D17+D18+D19+D20+D21+D22+D23+D24+D25+D26+D27+D28+D29+D30+ D31+D32</f>
        <v>80515666.649999991</v>
      </c>
    </row>
    <row r="34" spans="1:7" x14ac:dyDescent="0.25">
      <c r="C34" s="37" t="s">
        <v>38</v>
      </c>
      <c r="D34" s="37" t="s">
        <v>39</v>
      </c>
    </row>
    <row r="35" spans="1:7" x14ac:dyDescent="0.25">
      <c r="G35" s="41">
        <v>45567</v>
      </c>
    </row>
    <row r="36" spans="1:7" ht="26.25" x14ac:dyDescent="0.4">
      <c r="A36" s="6"/>
      <c r="B36" s="47" t="s">
        <v>100</v>
      </c>
      <c r="C36" s="47"/>
      <c r="D36" s="51"/>
      <c r="E36" s="51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M34"/>
  <sheetViews>
    <sheetView tabSelected="1" topLeftCell="A4" workbookViewId="0">
      <selection activeCell="I33" sqref="I33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61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30000000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A7" s="48"/>
      <c r="C7" s="3"/>
      <c r="D7" s="3"/>
    </row>
    <row r="8" spans="1:13" x14ac:dyDescent="0.25">
      <c r="A8" s="33">
        <v>45418</v>
      </c>
      <c r="B8" s="1" t="s">
        <v>93</v>
      </c>
      <c r="C8" s="50">
        <v>1500000</v>
      </c>
      <c r="D8" s="28">
        <v>3375000</v>
      </c>
      <c r="E8" s="1" t="s">
        <v>92</v>
      </c>
      <c r="F8" s="1" t="s">
        <v>7</v>
      </c>
    </row>
    <row r="9" spans="1:13" x14ac:dyDescent="0.25">
      <c r="A9" s="33">
        <v>45419</v>
      </c>
      <c r="B9" s="1" t="s">
        <v>90</v>
      </c>
      <c r="C9" s="2">
        <v>1800000</v>
      </c>
      <c r="D9" s="49">
        <v>4080000</v>
      </c>
      <c r="E9" s="1" t="s">
        <v>94</v>
      </c>
      <c r="F9" s="1" t="s">
        <v>7</v>
      </c>
    </row>
    <row r="10" spans="1:13" x14ac:dyDescent="0.25">
      <c r="A10" s="33">
        <v>45421</v>
      </c>
      <c r="B10" s="1" t="s">
        <v>90</v>
      </c>
      <c r="C10" s="2">
        <v>2700000</v>
      </c>
      <c r="D10" s="49">
        <v>6120000</v>
      </c>
      <c r="E10" s="1" t="s">
        <v>95</v>
      </c>
      <c r="F10" s="1" t="s">
        <v>7</v>
      </c>
    </row>
    <row r="11" spans="1:13" x14ac:dyDescent="0.25">
      <c r="A11" s="33">
        <v>45425</v>
      </c>
      <c r="B11" s="1" t="s">
        <v>93</v>
      </c>
      <c r="C11" s="2">
        <v>1500000</v>
      </c>
      <c r="D11" s="49">
        <v>3175000</v>
      </c>
      <c r="E11" s="1" t="s">
        <v>96</v>
      </c>
      <c r="F11" s="1" t="s">
        <v>7</v>
      </c>
    </row>
    <row r="12" spans="1:13" x14ac:dyDescent="0.25">
      <c r="A12" s="33">
        <v>45427</v>
      </c>
      <c r="B12" s="1" t="s">
        <v>93</v>
      </c>
      <c r="C12" s="2">
        <v>1500000</v>
      </c>
      <c r="D12" s="49">
        <v>3187500</v>
      </c>
      <c r="E12" s="1" t="s">
        <v>97</v>
      </c>
      <c r="F12" s="1" t="s">
        <v>7</v>
      </c>
    </row>
    <row r="13" spans="1:13" ht="15.75" thickBot="1" x14ac:dyDescent="0.3">
      <c r="A13" s="33">
        <v>45432</v>
      </c>
      <c r="B13" s="1" t="s">
        <v>98</v>
      </c>
      <c r="C13" s="2">
        <v>2500000</v>
      </c>
      <c r="D13" s="49">
        <v>5416666.6600000001</v>
      </c>
      <c r="E13" s="33" t="s">
        <v>99</v>
      </c>
      <c r="F13" s="1" t="s">
        <v>7</v>
      </c>
    </row>
    <row r="14" spans="1:13" ht="19.5" thickBot="1" x14ac:dyDescent="0.35">
      <c r="A14" s="33">
        <v>45435</v>
      </c>
      <c r="B14" s="1" t="s">
        <v>98</v>
      </c>
      <c r="C14" s="2">
        <v>2000000</v>
      </c>
      <c r="D14" s="49">
        <v>4366666.66</v>
      </c>
      <c r="E14" s="33" t="s">
        <v>101</v>
      </c>
      <c r="F14" s="1" t="s">
        <v>7</v>
      </c>
      <c r="G14" s="21" t="s">
        <v>12</v>
      </c>
      <c r="H14" s="19"/>
      <c r="I14" s="20"/>
    </row>
    <row r="15" spans="1:13" ht="15.75" thickBot="1" x14ac:dyDescent="0.3">
      <c r="A15" s="33">
        <v>45645</v>
      </c>
      <c r="B15" s="1" t="s">
        <v>102</v>
      </c>
      <c r="C15" s="2">
        <v>1200000</v>
      </c>
      <c r="D15" s="49">
        <v>2660000</v>
      </c>
      <c r="E15" s="33">
        <v>45645</v>
      </c>
      <c r="F15" s="1" t="s">
        <v>7</v>
      </c>
    </row>
    <row r="16" spans="1:13" ht="19.5" thickBot="1" x14ac:dyDescent="0.35">
      <c r="A16" s="33">
        <v>45645</v>
      </c>
      <c r="B16" s="1" t="s">
        <v>103</v>
      </c>
      <c r="C16" s="2">
        <v>1200000</v>
      </c>
      <c r="D16" s="49">
        <v>2660000</v>
      </c>
      <c r="E16" s="33">
        <v>45645</v>
      </c>
      <c r="F16" s="1" t="s">
        <v>7</v>
      </c>
      <c r="G16" s="9">
        <f>SUM(C3)-C31</f>
        <v>-900000</v>
      </c>
      <c r="I16" s="10"/>
    </row>
    <row r="17" spans="1:9" x14ac:dyDescent="0.25">
      <c r="A17" s="33">
        <v>45297</v>
      </c>
      <c r="B17" s="1" t="s">
        <v>104</v>
      </c>
      <c r="C17" s="2">
        <v>1200000</v>
      </c>
      <c r="D17" s="49">
        <v>1200000</v>
      </c>
      <c r="E17" s="33">
        <v>45666</v>
      </c>
      <c r="F17" s="1" t="s">
        <v>7</v>
      </c>
    </row>
    <row r="18" spans="1:9" x14ac:dyDescent="0.25">
      <c r="A18" s="33">
        <v>45701</v>
      </c>
      <c r="B18" s="1" t="s">
        <v>106</v>
      </c>
      <c r="C18" s="2">
        <v>3000000</v>
      </c>
      <c r="D18" s="49">
        <v>3700000</v>
      </c>
      <c r="E18" s="33">
        <v>45706</v>
      </c>
      <c r="F18" s="1" t="s">
        <v>7</v>
      </c>
      <c r="G18" t="s">
        <v>107</v>
      </c>
    </row>
    <row r="19" spans="1:9" x14ac:dyDescent="0.25">
      <c r="A19" s="33">
        <v>45750</v>
      </c>
      <c r="B19" s="1" t="s">
        <v>108</v>
      </c>
      <c r="C19" s="2">
        <v>600000</v>
      </c>
      <c r="D19" s="49">
        <v>750000</v>
      </c>
      <c r="E19" s="33">
        <v>45755</v>
      </c>
      <c r="F19" s="1" t="s">
        <v>7</v>
      </c>
      <c r="G19" t="s">
        <v>107</v>
      </c>
    </row>
    <row r="20" spans="1:9" x14ac:dyDescent="0.25">
      <c r="A20" s="33">
        <v>45751</v>
      </c>
      <c r="B20" s="1" t="s">
        <v>108</v>
      </c>
      <c r="C20" s="2">
        <v>1200000</v>
      </c>
      <c r="D20" s="49">
        <v>1500000</v>
      </c>
      <c r="E20" s="39">
        <v>45756</v>
      </c>
      <c r="F20" s="40" t="s">
        <v>7</v>
      </c>
      <c r="G20" t="s">
        <v>107</v>
      </c>
    </row>
    <row r="21" spans="1:9" x14ac:dyDescent="0.25">
      <c r="A21" s="33">
        <v>45754</v>
      </c>
      <c r="B21" s="1" t="s">
        <v>109</v>
      </c>
      <c r="C21" s="2">
        <v>600000</v>
      </c>
      <c r="D21" s="49">
        <v>1300000</v>
      </c>
      <c r="E21" s="39">
        <v>45757</v>
      </c>
      <c r="F21" s="40" t="s">
        <v>7</v>
      </c>
      <c r="G21" t="s">
        <v>110</v>
      </c>
    </row>
    <row r="22" spans="1:9" x14ac:dyDescent="0.25">
      <c r="A22" s="33">
        <v>45754</v>
      </c>
      <c r="B22" s="1" t="s">
        <v>111</v>
      </c>
      <c r="C22" s="2">
        <v>600000</v>
      </c>
      <c r="D22" s="49">
        <v>1300000</v>
      </c>
      <c r="E22" s="39">
        <v>45757</v>
      </c>
      <c r="F22" s="40" t="s">
        <v>7</v>
      </c>
      <c r="G22" t="s">
        <v>110</v>
      </c>
    </row>
    <row r="23" spans="1:9" x14ac:dyDescent="0.25">
      <c r="A23" s="42">
        <v>45754</v>
      </c>
      <c r="B23" s="43" t="s">
        <v>112</v>
      </c>
      <c r="C23" s="44">
        <v>600000</v>
      </c>
      <c r="D23" s="49">
        <v>1300000</v>
      </c>
      <c r="E23" s="46">
        <v>45757</v>
      </c>
      <c r="F23" s="43" t="s">
        <v>7</v>
      </c>
      <c r="G23" s="53" t="s">
        <v>110</v>
      </c>
    </row>
    <row r="24" spans="1:9" x14ac:dyDescent="0.25">
      <c r="A24" s="33">
        <v>45755</v>
      </c>
      <c r="B24" s="1" t="s">
        <v>113</v>
      </c>
      <c r="C24" s="2">
        <v>600000</v>
      </c>
      <c r="D24" s="49">
        <v>1312000</v>
      </c>
      <c r="E24" s="39">
        <v>45758</v>
      </c>
      <c r="F24" s="40" t="s">
        <v>7</v>
      </c>
      <c r="G24" s="53" t="s">
        <v>110</v>
      </c>
    </row>
    <row r="25" spans="1:9" x14ac:dyDescent="0.25">
      <c r="A25" s="33">
        <v>45755</v>
      </c>
      <c r="B25" s="1" t="s">
        <v>114</v>
      </c>
      <c r="C25" s="2">
        <v>600000</v>
      </c>
      <c r="D25" s="49">
        <v>1312000</v>
      </c>
      <c r="E25" s="39">
        <v>45758</v>
      </c>
      <c r="F25" s="40" t="s">
        <v>7</v>
      </c>
      <c r="G25" s="53" t="s">
        <v>110</v>
      </c>
    </row>
    <row r="26" spans="1:9" x14ac:dyDescent="0.25">
      <c r="A26" s="42">
        <v>45755</v>
      </c>
      <c r="B26" s="43" t="s">
        <v>115</v>
      </c>
      <c r="C26" s="44">
        <v>600000</v>
      </c>
      <c r="D26" s="49">
        <v>1312000</v>
      </c>
      <c r="E26" s="46">
        <v>45758</v>
      </c>
      <c r="F26" s="43" t="s">
        <v>7</v>
      </c>
      <c r="G26" s="53" t="s">
        <v>110</v>
      </c>
    </row>
    <row r="27" spans="1:9" x14ac:dyDescent="0.25">
      <c r="A27" s="33">
        <v>45761</v>
      </c>
      <c r="B27" s="1" t="s">
        <v>108</v>
      </c>
      <c r="C27" s="2">
        <v>1200000</v>
      </c>
      <c r="D27" s="49">
        <v>1610000</v>
      </c>
      <c r="E27" s="39">
        <v>45764</v>
      </c>
      <c r="F27" s="40" t="s">
        <v>7</v>
      </c>
      <c r="G27" s="53" t="s">
        <v>107</v>
      </c>
    </row>
    <row r="28" spans="1:9" x14ac:dyDescent="0.25">
      <c r="A28" s="33">
        <v>45770</v>
      </c>
      <c r="B28" s="1" t="s">
        <v>108</v>
      </c>
      <c r="C28" s="2">
        <v>1800000</v>
      </c>
      <c r="D28" s="49">
        <v>2313600</v>
      </c>
      <c r="E28" s="39">
        <v>45775</v>
      </c>
      <c r="F28" s="40" t="s">
        <v>7</v>
      </c>
      <c r="G28" s="53" t="s">
        <v>107</v>
      </c>
    </row>
    <row r="29" spans="1:9" x14ac:dyDescent="0.25">
      <c r="A29" s="42">
        <v>45775</v>
      </c>
      <c r="B29" s="43" t="s">
        <v>108</v>
      </c>
      <c r="C29" s="44">
        <v>1200000</v>
      </c>
      <c r="D29" s="49">
        <v>1533200</v>
      </c>
      <c r="E29" s="46">
        <v>45779</v>
      </c>
      <c r="F29" s="43" t="s">
        <v>7</v>
      </c>
      <c r="G29" s="53" t="s">
        <v>107</v>
      </c>
    </row>
    <row r="30" spans="1:9" x14ac:dyDescent="0.25">
      <c r="A30" s="42">
        <v>45775</v>
      </c>
      <c r="B30" s="43" t="s">
        <v>116</v>
      </c>
      <c r="C30" s="44">
        <v>1200000</v>
      </c>
      <c r="D30" s="49">
        <v>1520800</v>
      </c>
      <c r="E30" s="46">
        <v>45779</v>
      </c>
      <c r="F30" s="43" t="s">
        <v>7</v>
      </c>
      <c r="G30" s="53" t="s">
        <v>107</v>
      </c>
      <c r="I30" s="10"/>
    </row>
    <row r="31" spans="1:9" ht="18.75" x14ac:dyDescent="0.3">
      <c r="A31" s="11" t="s">
        <v>11</v>
      </c>
      <c r="B31" s="34" t="s">
        <v>37</v>
      </c>
      <c r="C31" s="35">
        <f>SUM(C8:C30)</f>
        <v>30900000</v>
      </c>
      <c r="D31" s="36">
        <f>D8+D9+D10+D11+D12+D13+D14+D15+D16+D17+D18+D19+D20+D21+D22+D30</f>
        <v>46311633.32</v>
      </c>
    </row>
    <row r="32" spans="1:9" x14ac:dyDescent="0.25">
      <c r="C32" s="37" t="s">
        <v>38</v>
      </c>
      <c r="D32" s="37" t="s">
        <v>39</v>
      </c>
    </row>
    <row r="33" spans="1:7" x14ac:dyDescent="0.25">
      <c r="E33" s="48"/>
      <c r="G33" s="52">
        <v>45775</v>
      </c>
    </row>
    <row r="34" spans="1:7" ht="26.25" x14ac:dyDescent="0.4">
      <c r="A34" s="6"/>
      <c r="B34" s="47" t="s">
        <v>117</v>
      </c>
      <c r="C34" s="47"/>
      <c r="D34" s="51"/>
      <c r="E34" s="51"/>
      <c r="G34" t="s">
        <v>105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D30" sqref="D30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62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22000000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22000000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6.25" x14ac:dyDescent="0.4">
      <c r="A27" s="6"/>
      <c r="B27" s="54" t="s">
        <v>118</v>
      </c>
      <c r="C27" s="55"/>
      <c r="D27" s="55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63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15000000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15000000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7"/>
  <sheetViews>
    <sheetView workbookViewId="0">
      <selection activeCell="D16" sqref="D16"/>
    </sheetView>
  </sheetViews>
  <sheetFormatPr defaultRowHeight="15" x14ac:dyDescent="0.25"/>
  <cols>
    <col min="1" max="1" width="11.5703125" customWidth="1"/>
    <col min="2" max="2" width="14.140625" customWidth="1"/>
    <col min="3" max="3" width="15.5703125" customWidth="1"/>
    <col min="4" max="4" width="19.28515625" customWidth="1"/>
    <col min="5" max="5" width="16.28515625" customWidth="1"/>
    <col min="6" max="6" width="10" customWidth="1"/>
    <col min="7" max="7" width="20.140625" customWidth="1"/>
    <col min="8" max="8" width="10.28515625" customWidth="1"/>
    <col min="9" max="9" width="19.85546875" bestFit="1" customWidth="1"/>
  </cols>
  <sheetData>
    <row r="1" spans="1:13" ht="27" thickBot="1" x14ac:dyDescent="0.45">
      <c r="A1" s="15" t="s">
        <v>64</v>
      </c>
      <c r="B1" s="16"/>
      <c r="C1" s="16"/>
      <c r="D1" s="16"/>
      <c r="E1" s="16"/>
      <c r="F1" s="16"/>
      <c r="G1" s="17"/>
      <c r="H1" s="18"/>
      <c r="I1" s="18"/>
      <c r="J1" s="18"/>
      <c r="K1" s="12"/>
      <c r="L1" s="12"/>
      <c r="M1" s="13"/>
    </row>
    <row r="2" spans="1:13" ht="21.75" thickBot="1" x14ac:dyDescent="0.4">
      <c r="C2" s="30" t="s">
        <v>21</v>
      </c>
      <c r="D2" s="31"/>
      <c r="E2" s="14"/>
    </row>
    <row r="3" spans="1:13" ht="24" thickBot="1" x14ac:dyDescent="0.4">
      <c r="B3" s="27" t="s">
        <v>22</v>
      </c>
      <c r="C3" s="29">
        <v>8000000</v>
      </c>
      <c r="D3" s="32"/>
    </row>
    <row r="4" spans="1:13" ht="15.75" thickBot="1" x14ac:dyDescent="0.3">
      <c r="B4" s="22" t="s">
        <v>23</v>
      </c>
      <c r="C4" s="23"/>
      <c r="D4" s="23"/>
      <c r="E4" s="24"/>
      <c r="F4" s="25"/>
      <c r="G4" s="26" t="s">
        <v>24</v>
      </c>
    </row>
    <row r="5" spans="1:13" x14ac:dyDescent="0.25">
      <c r="C5" s="4"/>
      <c r="D5" s="4"/>
    </row>
    <row r="6" spans="1:13" x14ac:dyDescent="0.25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25">
      <c r="C7" s="3"/>
      <c r="D7" s="3"/>
    </row>
    <row r="8" spans="1:13" x14ac:dyDescent="0.25">
      <c r="A8" s="43"/>
      <c r="B8" s="1"/>
      <c r="C8" s="2"/>
      <c r="D8" s="28"/>
      <c r="E8" s="1"/>
      <c r="F8" s="1" t="s">
        <v>7</v>
      </c>
    </row>
    <row r="9" spans="1:13" x14ac:dyDescent="0.25">
      <c r="A9" s="1"/>
      <c r="B9" s="1"/>
      <c r="C9" s="2"/>
      <c r="D9" s="28"/>
      <c r="E9" s="1"/>
      <c r="F9" s="1"/>
    </row>
    <row r="10" spans="1:13" x14ac:dyDescent="0.25">
      <c r="A10" s="1"/>
      <c r="B10" s="1"/>
      <c r="C10" s="2"/>
      <c r="D10" s="28"/>
      <c r="E10" s="1"/>
      <c r="F10" s="1"/>
    </row>
    <row r="11" spans="1:13" x14ac:dyDescent="0.25">
      <c r="A11" s="1"/>
      <c r="B11" s="1"/>
      <c r="C11" s="2"/>
      <c r="D11" s="28"/>
      <c r="E11" s="1"/>
      <c r="F11" s="1"/>
    </row>
    <row r="12" spans="1:13" x14ac:dyDescent="0.25">
      <c r="A12" s="33"/>
      <c r="B12" s="1"/>
      <c r="C12" s="2"/>
      <c r="D12" s="28"/>
      <c r="E12" s="1"/>
      <c r="F12" s="1"/>
    </row>
    <row r="13" spans="1:13" ht="15.75" thickBot="1" x14ac:dyDescent="0.3">
      <c r="A13" s="33"/>
      <c r="B13" s="1"/>
      <c r="C13" s="2"/>
      <c r="D13" s="28"/>
      <c r="E13" s="33"/>
      <c r="F13" s="1"/>
    </row>
    <row r="14" spans="1:13" ht="19.5" thickBot="1" x14ac:dyDescent="0.35">
      <c r="A14" s="33"/>
      <c r="B14" s="1"/>
      <c r="C14" s="2"/>
      <c r="D14" s="28"/>
      <c r="E14" s="33"/>
      <c r="F14" s="1"/>
      <c r="G14" s="21" t="s">
        <v>12</v>
      </c>
      <c r="H14" s="19"/>
      <c r="I14" s="20"/>
    </row>
    <row r="15" spans="1:13" ht="15.75" thickBot="1" x14ac:dyDescent="0.3">
      <c r="A15" s="33"/>
      <c r="B15" s="1"/>
      <c r="C15" s="2"/>
      <c r="D15" s="28"/>
      <c r="E15" s="33"/>
      <c r="F15" s="1"/>
    </row>
    <row r="16" spans="1:13" ht="19.5" thickBot="1" x14ac:dyDescent="0.35">
      <c r="A16" s="33"/>
      <c r="B16" s="1"/>
      <c r="C16" s="2"/>
      <c r="D16" s="28"/>
      <c r="E16" s="33"/>
      <c r="F16" s="1"/>
      <c r="G16" s="9">
        <f>SUM(C3)-C24</f>
        <v>8000000</v>
      </c>
      <c r="I16" s="10"/>
    </row>
    <row r="17" spans="1:9" x14ac:dyDescent="0.25">
      <c r="A17" s="33"/>
      <c r="B17" s="1"/>
      <c r="C17" s="2"/>
      <c r="D17" s="28"/>
      <c r="E17" s="33"/>
      <c r="F17" s="1"/>
    </row>
    <row r="18" spans="1:9" x14ac:dyDescent="0.25">
      <c r="A18" s="33"/>
      <c r="B18" s="1"/>
      <c r="C18" s="2"/>
      <c r="D18" s="28"/>
      <c r="E18" s="33"/>
      <c r="F18" s="1"/>
    </row>
    <row r="19" spans="1:9" x14ac:dyDescent="0.25">
      <c r="A19" s="33"/>
      <c r="B19" s="1"/>
      <c r="C19" s="2"/>
      <c r="D19" s="28"/>
      <c r="E19" s="33"/>
      <c r="F19" s="1"/>
    </row>
    <row r="20" spans="1:9" x14ac:dyDescent="0.25">
      <c r="A20" s="33"/>
      <c r="B20" s="1"/>
      <c r="C20" s="2"/>
      <c r="D20" s="28"/>
      <c r="E20" s="39"/>
      <c r="F20" s="40"/>
    </row>
    <row r="21" spans="1:9" x14ac:dyDescent="0.25">
      <c r="A21" s="33"/>
      <c r="B21" s="1"/>
      <c r="C21" s="2"/>
      <c r="D21" s="28"/>
      <c r="E21" s="39"/>
      <c r="F21" s="40"/>
    </row>
    <row r="22" spans="1:9" x14ac:dyDescent="0.25">
      <c r="A22" s="33"/>
      <c r="B22" s="1"/>
      <c r="C22" s="2"/>
      <c r="D22" s="28"/>
      <c r="E22" s="39"/>
      <c r="F22" s="40"/>
    </row>
    <row r="23" spans="1:9" x14ac:dyDescent="0.25">
      <c r="A23" s="42"/>
      <c r="B23" s="43"/>
      <c r="C23" s="44"/>
      <c r="D23" s="45"/>
      <c r="E23" s="46"/>
      <c r="F23" s="43"/>
      <c r="G23" s="38"/>
      <c r="I23" s="10"/>
    </row>
    <row r="24" spans="1:9" ht="18.75" x14ac:dyDescent="0.3">
      <c r="A24" s="11" t="s">
        <v>11</v>
      </c>
      <c r="B24" s="34" t="s">
        <v>37</v>
      </c>
      <c r="C24" s="35">
        <f>SUM(C8:C23)</f>
        <v>0</v>
      </c>
      <c r="D24" s="36">
        <f>D8+D9+D10+D11+D12+D13+D14+D15+D16+D17+D18+D19+D20+D21+D22+D23</f>
        <v>0</v>
      </c>
    </row>
    <row r="25" spans="1:9" x14ac:dyDescent="0.25">
      <c r="C25" s="37" t="s">
        <v>38</v>
      </c>
      <c r="D25" s="37" t="s">
        <v>39</v>
      </c>
    </row>
    <row r="26" spans="1:9" x14ac:dyDescent="0.25">
      <c r="G26" s="41"/>
    </row>
    <row r="27" spans="1:9" ht="23.25" x14ac:dyDescent="0.3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Carla</cp:lastModifiedBy>
  <cp:lastPrinted>2025-04-30T11:05:43Z</cp:lastPrinted>
  <dcterms:created xsi:type="dcterms:W3CDTF">2023-02-06T12:41:25Z</dcterms:created>
  <dcterms:modified xsi:type="dcterms:W3CDTF">2025-05-08T11:25:29Z</dcterms:modified>
</cp:coreProperties>
</file>