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ctos CRA\"/>
    </mc:Choice>
  </mc:AlternateContent>
  <bookViews>
    <workbookView xWindow="0" yWindow="0" windowWidth="24000" windowHeight="9735" activeTab="1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3" l="1"/>
  <c r="C24" i="3"/>
  <c r="D33" i="2" l="1"/>
  <c r="C33" i="2"/>
  <c r="D24" i="6" l="1"/>
  <c r="C24" i="6"/>
  <c r="G16" i="6" s="1"/>
  <c r="D24" i="5"/>
  <c r="C24" i="5"/>
  <c r="G16" i="5" s="1"/>
  <c r="D24" i="4"/>
  <c r="C24" i="4"/>
  <c r="G16" i="4" s="1"/>
  <c r="G16" i="3"/>
  <c r="G16" i="2" l="1"/>
  <c r="D42" i="1" l="1"/>
  <c r="C42" i="1" l="1"/>
  <c r="G16" i="1" s="1"/>
</calcChain>
</file>

<file path=xl/sharedStrings.xml><?xml version="1.0" encoding="utf-8"?>
<sst xmlns="http://schemas.openxmlformats.org/spreadsheetml/2006/main" count="262" uniqueCount="103">
  <si>
    <t xml:space="preserve">CONTROLE DE VENDAS DE SOJA  CONTRATO  CARGIL CRA. Nº 0160409070 </t>
  </si>
  <si>
    <t>DIA:</t>
  </si>
  <si>
    <t>QUANTIDADE</t>
  </si>
  <si>
    <t>PAGAMENTO</t>
  </si>
  <si>
    <t>09.01.2023</t>
  </si>
  <si>
    <t>DIRETO BB</t>
  </si>
  <si>
    <t>19.01.2023</t>
  </si>
  <si>
    <t>FITBANK</t>
  </si>
  <si>
    <t>30.01.2023</t>
  </si>
  <si>
    <t>03.02.2023</t>
  </si>
  <si>
    <t>09.02.2023</t>
  </si>
  <si>
    <t>TOTAL :</t>
  </si>
  <si>
    <t xml:space="preserve">SALDO A FAZER </t>
  </si>
  <si>
    <t xml:space="preserve">BANCO </t>
  </si>
  <si>
    <t>CONFIRMAÇÃO</t>
  </si>
  <si>
    <t>12.01.2023</t>
  </si>
  <si>
    <t>44700/2023</t>
  </si>
  <si>
    <t>44747/2023</t>
  </si>
  <si>
    <t>27.01.2023</t>
  </si>
  <si>
    <t>44782/2023</t>
  </si>
  <si>
    <t>44799/2023</t>
  </si>
  <si>
    <t xml:space="preserve">CONTRATO </t>
  </si>
  <si>
    <t>SOJA</t>
  </si>
  <si>
    <t>DADOS BANCÁRIOS: FITBANK...AGÊNCIA:0001   CONTA:875222609</t>
  </si>
  <si>
    <t>CÓDIGO 450</t>
  </si>
  <si>
    <t>VALOR</t>
  </si>
  <si>
    <t>44835/2023</t>
  </si>
  <si>
    <t>22.02.2023</t>
  </si>
  <si>
    <t>45020/2023</t>
  </si>
  <si>
    <t>45018/2023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</si>
  <si>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</si>
  <si>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</si>
  <si>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</si>
  <si>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</si>
  <si>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</si>
  <si>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</si>
  <si>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</si>
  <si>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 xml:space="preserve">VENDAS </t>
  </si>
  <si>
    <t>PESO</t>
  </si>
  <si>
    <t>VALOR EM R$: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</si>
  <si>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</si>
  <si>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</si>
  <si>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</si>
  <si>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</si>
  <si>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</si>
  <si>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</si>
  <si>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</si>
  <si>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</si>
  <si>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</si>
  <si>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</si>
  <si>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</si>
  <si>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</si>
  <si>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</si>
  <si>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</si>
  <si>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</si>
  <si>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</si>
  <si>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</si>
  <si>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</si>
  <si>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</si>
  <si>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</si>
  <si>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CONTROLE DE VENDAS DE SOJA  CONTRATO  CARGIL CRA. Nº 0160409071</t>
  </si>
  <si>
    <t>CONTROLE DE VENDAS DE SOJA  CONTRATO  CARGIL CRA. Nº 0160409072</t>
  </si>
  <si>
    <t>CONTROLE DE VENDAS DE SOJA  CONTRATO  CARGIL CRA. Nº 0160409073</t>
  </si>
  <si>
    <t>CONTROLE DE VENDAS DE SOJA  CONTRATO  CARGIL CRA. Nº 0160409074</t>
  </si>
  <si>
    <t>CONTROLE DE VENDAS DE SOJA  CONTRATO  CARGIL CRA. Nº 0160409075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</si>
  <si>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</si>
  <si>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</si>
  <si>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</si>
  <si>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</si>
  <si>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</si>
  <si>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</si>
  <si>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</si>
  <si>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 xml:space="preserve">CONTRATO ANO 2023 -- CONCLUIDO 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</si>
  <si>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</si>
  <si>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</si>
  <si>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</si>
  <si>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</si>
  <si>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</si>
  <si>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</si>
  <si>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</si>
  <si>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</si>
  <si>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</si>
  <si>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45916/2023</t>
  </si>
  <si>
    <t>11/01 e 25/04</t>
  </si>
  <si>
    <t>45918/2023</t>
  </si>
  <si>
    <t>45919/2023</t>
  </si>
  <si>
    <t>23/01 e 29/04</t>
  </si>
  <si>
    <t>23/01 e 30/04</t>
  </si>
  <si>
    <t>45915/2023</t>
  </si>
  <si>
    <t>23/01 e 02/05</t>
  </si>
  <si>
    <t>45917/2023</t>
  </si>
  <si>
    <t>27/02 e 03/05</t>
  </si>
  <si>
    <t>27/02 E 09/05</t>
  </si>
  <si>
    <t>46062/2024</t>
  </si>
  <si>
    <t>27/02 E 13/05</t>
  </si>
  <si>
    <t>27/02 E 14/05</t>
  </si>
  <si>
    <t>20/03 e 16/05</t>
  </si>
  <si>
    <t>23/03 E 20/05</t>
  </si>
  <si>
    <t>46063/2024</t>
  </si>
  <si>
    <t>14/03 E 23/05</t>
  </si>
  <si>
    <t xml:space="preserve">CONTRATO ANO 2024 -- CONCLUIDO </t>
  </si>
  <si>
    <t xml:space="preserve">CONTRATO ANO 2025   </t>
  </si>
  <si>
    <t>14/03 E 29/05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</si>
</sst>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 applyBorder="1"/>
    <xf numFmtId="3" fontId="8" fillId="3" borderId="0" xfId="0" applyNumberFormat="1" applyFont="1" applyFill="1" applyBorder="1"/>
    <xf numFmtId="0" fontId="6" fillId="3" borderId="0" xfId="0" applyFont="1" applyFill="1" applyBorder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 applyBorder="1"/>
    <xf numFmtId="0" fontId="4" fillId="0" borderId="0" xfId="0" applyFont="1" applyBorder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5" fillId="3" borderId="0" xfId="0" applyFont="1" applyFill="1" applyBorder="1"/>
    <xf numFmtId="0" fontId="0" fillId="3" borderId="0" xfId="0" applyFill="1" applyBorder="1"/>
    <xf numFmtId="3" fontId="9" fillId="3" borderId="0" xfId="0" applyNumberFormat="1" applyFont="1" applyFill="1" applyBorder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3" fontId="5" fillId="3" borderId="0" xfId="0" applyNumberFormat="1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Border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  <xf numFmtId="14" fontId="0" fillId="0" borderId="0" xfId="0" applyNumberFormat="1"/>
    <xf numFmtId="43" fontId="0" fillId="0" borderId="9" xfId="1" applyFont="1" applyBorder="1"/>
    <xf numFmtId="3" fontId="0" fillId="0" borderId="1" xfId="0" applyNumberFormat="1" applyBorder="1"/>
    <xf numFmtId="0" fontId="0" fillId="2" borderId="0" xfId="0" applyFill="1"/>
    <xf numFmtId="14" fontId="11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6"/>
  <sheetViews>
    <sheetView topLeftCell="A22" workbookViewId="0">
      <selection activeCell="I34" sqref="I34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0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36000000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1" t="s">
        <v>4</v>
      </c>
      <c r="B8" s="1" t="s">
        <v>16</v>
      </c>
      <c r="C8" s="2">
        <v>1800000</v>
      </c>
      <c r="D8" s="28">
        <v>5415000</v>
      </c>
      <c r="E8" s="1" t="s">
        <v>15</v>
      </c>
      <c r="F8" s="1" t="s">
        <v>5</v>
      </c>
    </row>
    <row r="9" spans="1:13" x14ac:dyDescent="0.25">
      <c r="A9" s="1" t="s">
        <v>6</v>
      </c>
      <c r="B9" s="1" t="s">
        <v>17</v>
      </c>
      <c r="C9" s="2">
        <v>1800000</v>
      </c>
      <c r="D9" s="28">
        <v>5220000</v>
      </c>
      <c r="E9" s="1" t="s">
        <v>18</v>
      </c>
      <c r="F9" s="1" t="s">
        <v>7</v>
      </c>
    </row>
    <row r="10" spans="1:13" x14ac:dyDescent="0.25">
      <c r="A10" s="1" t="s">
        <v>8</v>
      </c>
      <c r="B10" s="1" t="s">
        <v>19</v>
      </c>
      <c r="C10" s="2">
        <v>1200000</v>
      </c>
      <c r="D10" s="28">
        <v>3420000</v>
      </c>
      <c r="E10" s="1" t="s">
        <v>9</v>
      </c>
      <c r="F10" s="1" t="s">
        <v>7</v>
      </c>
    </row>
    <row r="11" spans="1:13" x14ac:dyDescent="0.25">
      <c r="A11" s="1" t="s">
        <v>9</v>
      </c>
      <c r="B11" s="1" t="s">
        <v>20</v>
      </c>
      <c r="C11" s="2">
        <v>1200000</v>
      </c>
      <c r="D11" s="28">
        <v>3400000</v>
      </c>
      <c r="E11" s="1" t="s">
        <v>10</v>
      </c>
      <c r="F11" s="1" t="s">
        <v>7</v>
      </c>
    </row>
    <row r="12" spans="1:13" x14ac:dyDescent="0.25">
      <c r="A12" s="33">
        <v>44973</v>
      </c>
      <c r="B12" s="1" t="s">
        <v>26</v>
      </c>
      <c r="C12" s="2">
        <v>1500000</v>
      </c>
      <c r="D12" s="28">
        <v>4250000</v>
      </c>
      <c r="E12" s="1" t="s">
        <v>27</v>
      </c>
      <c r="F12" s="1" t="s">
        <v>7</v>
      </c>
    </row>
    <row r="13" spans="1:13" ht="15.75" thickBot="1" x14ac:dyDescent="0.3">
      <c r="A13" s="33">
        <v>45040</v>
      </c>
      <c r="B13" s="1" t="s">
        <v>28</v>
      </c>
      <c r="C13" s="2">
        <v>600000</v>
      </c>
      <c r="D13" s="28">
        <v>1340000</v>
      </c>
      <c r="E13" s="33">
        <v>45043</v>
      </c>
      <c r="F13" s="1" t="s">
        <v>7</v>
      </c>
    </row>
    <row r="14" spans="1:13" ht="19.5" thickBot="1" x14ac:dyDescent="0.35">
      <c r="A14" s="33">
        <v>45040</v>
      </c>
      <c r="B14" s="1" t="s">
        <v>29</v>
      </c>
      <c r="C14" s="2">
        <v>600000</v>
      </c>
      <c r="D14" s="28">
        <v>1340000</v>
      </c>
      <c r="E14" s="33">
        <v>45043</v>
      </c>
      <c r="F14" s="1" t="s">
        <v>7</v>
      </c>
      <c r="G14" s="21" t="s">
        <v>12</v>
      </c>
      <c r="H14" s="19"/>
      <c r="I14" s="20"/>
    </row>
    <row r="15" spans="1:13" ht="15.75" thickBot="1" x14ac:dyDescent="0.3">
      <c r="A15" s="33">
        <v>45040</v>
      </c>
      <c r="B15" s="1" t="s">
        <v>30</v>
      </c>
      <c r="C15" s="2">
        <v>600000</v>
      </c>
      <c r="D15" s="28">
        <v>1340000</v>
      </c>
      <c r="E15" s="33">
        <v>45043</v>
      </c>
      <c r="F15" s="1" t="s">
        <v>7</v>
      </c>
    </row>
    <row r="16" spans="1:13" ht="19.5" thickBot="1" x14ac:dyDescent="0.35">
      <c r="A16" s="33">
        <v>45040</v>
      </c>
      <c r="B16" s="1" t="s">
        <v>31</v>
      </c>
      <c r="C16" s="2">
        <v>600000</v>
      </c>
      <c r="D16" s="28">
        <v>1340000</v>
      </c>
      <c r="E16" s="33">
        <v>45043</v>
      </c>
      <c r="F16" s="1" t="s">
        <v>7</v>
      </c>
      <c r="G16" s="9">
        <f>SUM(C3)-C42</f>
        <v>0</v>
      </c>
      <c r="I16" s="10"/>
    </row>
    <row r="17" spans="1:6" x14ac:dyDescent="0.25">
      <c r="A17" s="33">
        <v>45041</v>
      </c>
      <c r="B17" s="1" t="s">
        <v>32</v>
      </c>
      <c r="C17" s="2">
        <v>600000</v>
      </c>
      <c r="D17" s="28">
        <v>1310000</v>
      </c>
      <c r="E17" s="33">
        <v>45044</v>
      </c>
      <c r="F17" s="1" t="s">
        <v>7</v>
      </c>
    </row>
    <row r="18" spans="1:6" x14ac:dyDescent="0.25">
      <c r="A18" s="33">
        <v>45041</v>
      </c>
      <c r="B18" s="1" t="s">
        <v>33</v>
      </c>
      <c r="C18" s="2">
        <v>600000</v>
      </c>
      <c r="D18" s="28">
        <v>1310000</v>
      </c>
      <c r="E18" s="33">
        <v>45044</v>
      </c>
      <c r="F18" s="1" t="s">
        <v>7</v>
      </c>
    </row>
    <row r="19" spans="1:6" x14ac:dyDescent="0.25">
      <c r="A19" s="33">
        <v>45041</v>
      </c>
      <c r="B19" s="1" t="s">
        <v>34</v>
      </c>
      <c r="C19" s="2">
        <v>600000</v>
      </c>
      <c r="D19" s="28">
        <v>1310000</v>
      </c>
      <c r="E19" s="33">
        <v>45044</v>
      </c>
      <c r="F19" s="1" t="s">
        <v>7</v>
      </c>
    </row>
    <row r="20" spans="1:6" x14ac:dyDescent="0.25">
      <c r="A20" s="33">
        <v>45041</v>
      </c>
      <c r="B20" s="1" t="s">
        <v>35</v>
      </c>
      <c r="C20" s="2">
        <v>600000</v>
      </c>
      <c r="D20" s="28">
        <v>1310000</v>
      </c>
      <c r="E20" s="33">
        <v>45044</v>
      </c>
      <c r="F20" s="1" t="s">
        <v>7</v>
      </c>
    </row>
    <row r="21" spans="1:6" x14ac:dyDescent="0.25">
      <c r="A21" s="33">
        <v>45041</v>
      </c>
      <c r="B21" s="1" t="s">
        <v>36</v>
      </c>
      <c r="C21" s="2">
        <v>600000</v>
      </c>
      <c r="D21" s="28">
        <v>1310000</v>
      </c>
      <c r="E21" s="33">
        <v>45044</v>
      </c>
      <c r="F21" s="1" t="s">
        <v>7</v>
      </c>
    </row>
    <row r="22" spans="1:6" x14ac:dyDescent="0.25">
      <c r="A22" s="33">
        <v>45042</v>
      </c>
      <c r="B22" s="1" t="s">
        <v>40</v>
      </c>
      <c r="C22" s="2">
        <v>1200000</v>
      </c>
      <c r="D22" s="28">
        <v>2620000</v>
      </c>
      <c r="E22" s="33">
        <v>45048</v>
      </c>
      <c r="F22" s="1" t="s">
        <v>7</v>
      </c>
    </row>
    <row r="23" spans="1:6" x14ac:dyDescent="0.25">
      <c r="A23" s="33">
        <v>45042</v>
      </c>
      <c r="B23" s="1" t="s">
        <v>41</v>
      </c>
      <c r="C23" s="2">
        <v>1200000</v>
      </c>
      <c r="D23" s="28">
        <v>2620000</v>
      </c>
      <c r="E23" s="33">
        <v>45048</v>
      </c>
      <c r="F23" s="1" t="s">
        <v>7</v>
      </c>
    </row>
    <row r="24" spans="1:6" x14ac:dyDescent="0.25">
      <c r="A24" s="33">
        <v>45043</v>
      </c>
      <c r="B24" s="1" t="s">
        <v>42</v>
      </c>
      <c r="C24" s="2">
        <v>600000</v>
      </c>
      <c r="D24" s="28">
        <v>1305000</v>
      </c>
      <c r="E24" s="33">
        <v>45049</v>
      </c>
      <c r="F24" s="1" t="s">
        <v>7</v>
      </c>
    </row>
    <row r="25" spans="1:6" x14ac:dyDescent="0.25">
      <c r="A25" s="33">
        <v>45043</v>
      </c>
      <c r="B25" s="1" t="s">
        <v>43</v>
      </c>
      <c r="C25" s="2">
        <v>600000</v>
      </c>
      <c r="D25" s="28">
        <v>1305000</v>
      </c>
      <c r="E25" s="33">
        <v>45049</v>
      </c>
      <c r="F25" s="1" t="s">
        <v>7</v>
      </c>
    </row>
    <row r="26" spans="1:6" x14ac:dyDescent="0.25">
      <c r="A26" s="33">
        <v>45043</v>
      </c>
      <c r="B26" s="1" t="s">
        <v>44</v>
      </c>
      <c r="C26" s="2">
        <v>600000</v>
      </c>
      <c r="D26" s="28">
        <v>1305000</v>
      </c>
      <c r="E26" s="33">
        <v>45049</v>
      </c>
      <c r="F26" s="1" t="s">
        <v>7</v>
      </c>
    </row>
    <row r="27" spans="1:6" x14ac:dyDescent="0.25">
      <c r="A27" s="33">
        <v>45051</v>
      </c>
      <c r="B27" s="1" t="s">
        <v>45</v>
      </c>
      <c r="C27" s="2">
        <v>1800000</v>
      </c>
      <c r="D27" s="28">
        <v>4065000</v>
      </c>
      <c r="E27" s="33">
        <v>45056</v>
      </c>
      <c r="F27" s="1" t="s">
        <v>7</v>
      </c>
    </row>
    <row r="28" spans="1:6" x14ac:dyDescent="0.25">
      <c r="A28" s="33">
        <v>45054</v>
      </c>
      <c r="B28" s="1" t="s">
        <v>46</v>
      </c>
      <c r="C28" s="2">
        <v>600000</v>
      </c>
      <c r="D28" s="28">
        <v>1360000</v>
      </c>
      <c r="E28" s="33">
        <v>45058</v>
      </c>
      <c r="F28" s="1" t="s">
        <v>7</v>
      </c>
    </row>
    <row r="29" spans="1:6" x14ac:dyDescent="0.25">
      <c r="A29" s="33">
        <v>45054</v>
      </c>
      <c r="B29" s="1" t="s">
        <v>47</v>
      </c>
      <c r="C29" s="2">
        <v>600000</v>
      </c>
      <c r="D29" s="28">
        <v>1360000</v>
      </c>
      <c r="E29" s="33">
        <v>45058</v>
      </c>
      <c r="F29" s="1" t="s">
        <v>7</v>
      </c>
    </row>
    <row r="30" spans="1:6" x14ac:dyDescent="0.25">
      <c r="A30" s="33">
        <v>45055</v>
      </c>
      <c r="B30" s="1" t="s">
        <v>48</v>
      </c>
      <c r="C30" s="2">
        <v>1200000</v>
      </c>
      <c r="D30" s="28">
        <v>2720000</v>
      </c>
      <c r="E30" s="33">
        <v>45058</v>
      </c>
      <c r="F30" s="1" t="s">
        <v>7</v>
      </c>
    </row>
    <row r="31" spans="1:6" x14ac:dyDescent="0.25">
      <c r="A31" s="33">
        <v>45056</v>
      </c>
      <c r="B31" s="1" t="s">
        <v>49</v>
      </c>
      <c r="C31" s="2">
        <v>1200000</v>
      </c>
      <c r="D31" s="28">
        <v>2700000</v>
      </c>
      <c r="E31" s="33">
        <v>45063</v>
      </c>
      <c r="F31" s="1" t="s">
        <v>7</v>
      </c>
    </row>
    <row r="32" spans="1:6" x14ac:dyDescent="0.25">
      <c r="A32" s="33">
        <v>45056</v>
      </c>
      <c r="B32" s="1" t="s">
        <v>50</v>
      </c>
      <c r="C32" s="2">
        <v>1200000</v>
      </c>
      <c r="D32" s="28">
        <v>2700000</v>
      </c>
      <c r="E32" s="33">
        <v>45063</v>
      </c>
      <c r="F32" s="1" t="s">
        <v>7</v>
      </c>
    </row>
    <row r="33" spans="1:9" x14ac:dyDescent="0.25">
      <c r="A33" s="33">
        <v>45057</v>
      </c>
      <c r="B33" s="1" t="s">
        <v>51</v>
      </c>
      <c r="C33" s="2">
        <v>900000</v>
      </c>
      <c r="D33" s="28">
        <v>2025000</v>
      </c>
      <c r="E33" s="33">
        <v>45065</v>
      </c>
      <c r="F33" s="1" t="s">
        <v>7</v>
      </c>
    </row>
    <row r="34" spans="1:9" x14ac:dyDescent="0.25">
      <c r="A34" s="33">
        <v>45057</v>
      </c>
      <c r="B34" s="1" t="s">
        <v>52</v>
      </c>
      <c r="C34" s="2">
        <v>900000</v>
      </c>
      <c r="D34" s="28">
        <v>2025000</v>
      </c>
      <c r="E34" s="33">
        <v>45065</v>
      </c>
      <c r="F34" s="1" t="s">
        <v>7</v>
      </c>
    </row>
    <row r="35" spans="1:9" x14ac:dyDescent="0.25">
      <c r="A35" s="33">
        <v>45058</v>
      </c>
      <c r="B35" s="1" t="s">
        <v>53</v>
      </c>
      <c r="C35" s="2">
        <v>1800000</v>
      </c>
      <c r="D35" s="28">
        <v>4050000</v>
      </c>
      <c r="E35" s="33">
        <v>45065</v>
      </c>
      <c r="F35" s="40" t="s">
        <v>7</v>
      </c>
    </row>
    <row r="36" spans="1:9" x14ac:dyDescent="0.25">
      <c r="A36" s="33">
        <v>45061</v>
      </c>
      <c r="B36" s="1" t="s">
        <v>54</v>
      </c>
      <c r="C36" s="2">
        <v>1500000</v>
      </c>
      <c r="D36" s="28">
        <v>3400000</v>
      </c>
      <c r="E36" s="39">
        <v>45068</v>
      </c>
      <c r="F36" s="40" t="s">
        <v>7</v>
      </c>
    </row>
    <row r="37" spans="1:9" x14ac:dyDescent="0.25">
      <c r="A37" s="33">
        <v>45062</v>
      </c>
      <c r="B37" s="1" t="s">
        <v>55</v>
      </c>
      <c r="C37" s="2">
        <v>1500000</v>
      </c>
      <c r="D37" s="28">
        <v>3337500</v>
      </c>
      <c r="E37" s="39">
        <v>45071</v>
      </c>
      <c r="F37" s="40" t="s">
        <v>7</v>
      </c>
    </row>
    <row r="38" spans="1:9" x14ac:dyDescent="0.25">
      <c r="A38" s="33">
        <v>45062</v>
      </c>
      <c r="B38" s="1" t="s">
        <v>56</v>
      </c>
      <c r="C38" s="2">
        <v>1500000</v>
      </c>
      <c r="D38" s="28">
        <v>3337500</v>
      </c>
      <c r="E38" s="39">
        <v>45071</v>
      </c>
      <c r="F38" s="40" t="s">
        <v>7</v>
      </c>
    </row>
    <row r="39" spans="1:9" x14ac:dyDescent="0.25">
      <c r="A39" s="33">
        <v>45063</v>
      </c>
      <c r="B39" s="1" t="s">
        <v>57</v>
      </c>
      <c r="C39" s="2">
        <v>1200000</v>
      </c>
      <c r="D39" s="28">
        <v>2640000</v>
      </c>
      <c r="E39" s="39">
        <v>45071</v>
      </c>
      <c r="F39" s="40" t="s">
        <v>7</v>
      </c>
    </row>
    <row r="40" spans="1:9" x14ac:dyDescent="0.25">
      <c r="A40" s="33">
        <v>45063</v>
      </c>
      <c r="B40" s="1" t="s">
        <v>58</v>
      </c>
      <c r="C40" s="2">
        <v>1000000</v>
      </c>
      <c r="D40" s="28">
        <v>2200000</v>
      </c>
      <c r="E40" s="39">
        <v>45071</v>
      </c>
      <c r="F40" s="40" t="s">
        <v>7</v>
      </c>
    </row>
    <row r="41" spans="1:9" x14ac:dyDescent="0.25">
      <c r="A41" s="42">
        <v>45064</v>
      </c>
      <c r="B41" s="43" t="s">
        <v>59</v>
      </c>
      <c r="C41" s="44">
        <v>2000000</v>
      </c>
      <c r="D41" s="45">
        <v>4316666.66</v>
      </c>
      <c r="E41" s="46">
        <v>45076</v>
      </c>
      <c r="F41" s="43" t="s">
        <v>7</v>
      </c>
      <c r="G41" s="38"/>
      <c r="I41" s="10"/>
    </row>
    <row r="42" spans="1:9" ht="18.75" x14ac:dyDescent="0.3">
      <c r="A42" s="11" t="s">
        <v>11</v>
      </c>
      <c r="B42" s="34" t="s">
        <v>37</v>
      </c>
      <c r="C42" s="35">
        <f>SUM(C8:C41)</f>
        <v>36000000</v>
      </c>
      <c r="D42" s="36">
        <f>D8+D9+D10+D11+D12+D13+D14+D15+D16+D17+D18+D19+D20+D21+D22+D23+D27+D41+D24+D25+D26+D28+D29+D30+D31+D32+D33+D34+D35+D36+D37+D38+D40</f>
        <v>82366666.659999996</v>
      </c>
    </row>
    <row r="43" spans="1:9" x14ac:dyDescent="0.25">
      <c r="C43" s="37" t="s">
        <v>38</v>
      </c>
      <c r="D43" s="37" t="s">
        <v>39</v>
      </c>
    </row>
    <row r="44" spans="1:9" x14ac:dyDescent="0.25">
      <c r="G44" s="41">
        <v>45064</v>
      </c>
    </row>
    <row r="45" spans="1:9" ht="23.25" x14ac:dyDescent="0.35">
      <c r="A45" s="6"/>
      <c r="B45" s="6"/>
      <c r="C45" s="7"/>
      <c r="D45" s="7"/>
      <c r="E45" s="8"/>
    </row>
    <row r="46" spans="1:9" ht="26.25" x14ac:dyDescent="0.4">
      <c r="C46" s="47" t="s">
        <v>72</v>
      </c>
      <c r="D46" s="47"/>
      <c r="E46" s="51"/>
      <c r="F46" s="51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36"/>
  <sheetViews>
    <sheetView tabSelected="1" topLeftCell="A16" workbookViewId="0">
      <selection activeCell="G36" sqref="G36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60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36000000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42">
        <v>45083</v>
      </c>
      <c r="B8" s="1" t="s">
        <v>65</v>
      </c>
      <c r="C8" s="2">
        <v>1200000</v>
      </c>
      <c r="D8" s="28">
        <v>2640000</v>
      </c>
      <c r="E8" s="33">
        <v>45089</v>
      </c>
      <c r="F8" s="1" t="s">
        <v>7</v>
      </c>
    </row>
    <row r="9" spans="1:13" x14ac:dyDescent="0.25">
      <c r="A9" s="33">
        <v>45089</v>
      </c>
      <c r="B9" s="1" t="s">
        <v>66</v>
      </c>
      <c r="C9" s="2">
        <v>900000</v>
      </c>
      <c r="D9" s="28">
        <v>1995000</v>
      </c>
      <c r="E9" s="33">
        <v>45092</v>
      </c>
      <c r="F9" s="1" t="s">
        <v>67</v>
      </c>
    </row>
    <row r="10" spans="1:13" x14ac:dyDescent="0.25">
      <c r="A10" s="33">
        <v>45090</v>
      </c>
      <c r="B10" s="1" t="s">
        <v>68</v>
      </c>
      <c r="C10" s="2">
        <v>900000</v>
      </c>
      <c r="D10" s="28">
        <v>1980000</v>
      </c>
      <c r="E10" s="33">
        <v>45093</v>
      </c>
      <c r="F10" s="1" t="s">
        <v>67</v>
      </c>
    </row>
    <row r="11" spans="1:13" x14ac:dyDescent="0.25">
      <c r="A11" s="33">
        <v>45096</v>
      </c>
      <c r="B11" s="1" t="s">
        <v>69</v>
      </c>
      <c r="C11" s="2">
        <v>600000</v>
      </c>
      <c r="D11" s="28">
        <v>1335000</v>
      </c>
      <c r="E11" s="33">
        <v>45099</v>
      </c>
      <c r="F11" s="1" t="s">
        <v>67</v>
      </c>
    </row>
    <row r="12" spans="1:13" x14ac:dyDescent="0.25">
      <c r="A12" s="33">
        <v>45110</v>
      </c>
      <c r="B12" s="1" t="s">
        <v>70</v>
      </c>
      <c r="C12" s="2">
        <v>600000</v>
      </c>
      <c r="D12" s="28">
        <v>1405000</v>
      </c>
      <c r="E12" s="33">
        <v>45113</v>
      </c>
      <c r="F12" s="1" t="s">
        <v>67</v>
      </c>
    </row>
    <row r="13" spans="1:13" ht="15.75" thickBot="1" x14ac:dyDescent="0.3">
      <c r="A13" s="33">
        <v>45110</v>
      </c>
      <c r="B13" s="1" t="s">
        <v>71</v>
      </c>
      <c r="C13" s="2">
        <v>300000</v>
      </c>
      <c r="D13" s="28">
        <v>702500</v>
      </c>
      <c r="E13" s="33">
        <v>45113</v>
      </c>
      <c r="F13" s="1" t="s">
        <v>67</v>
      </c>
    </row>
    <row r="14" spans="1:13" ht="19.5" thickBot="1" x14ac:dyDescent="0.35">
      <c r="A14" s="33">
        <v>45113</v>
      </c>
      <c r="B14" s="1" t="s">
        <v>73</v>
      </c>
      <c r="C14" s="2">
        <v>600000</v>
      </c>
      <c r="D14" s="28">
        <v>1430000</v>
      </c>
      <c r="E14" s="33">
        <v>45118</v>
      </c>
      <c r="F14" s="1" t="s">
        <v>67</v>
      </c>
      <c r="G14" s="21" t="s">
        <v>12</v>
      </c>
      <c r="H14" s="19"/>
      <c r="I14" s="20"/>
    </row>
    <row r="15" spans="1:13" ht="15.75" thickBot="1" x14ac:dyDescent="0.3">
      <c r="A15" s="33">
        <v>45127</v>
      </c>
      <c r="B15" s="1" t="s">
        <v>74</v>
      </c>
      <c r="C15" s="2">
        <v>600000</v>
      </c>
      <c r="D15" s="28">
        <v>1500000</v>
      </c>
      <c r="E15" s="33">
        <v>45135</v>
      </c>
      <c r="F15" s="1" t="s">
        <v>67</v>
      </c>
    </row>
    <row r="16" spans="1:13" ht="19.5" thickBot="1" x14ac:dyDescent="0.35">
      <c r="A16" s="33">
        <v>45131</v>
      </c>
      <c r="B16" s="1" t="s">
        <v>75</v>
      </c>
      <c r="C16" s="2">
        <v>900000</v>
      </c>
      <c r="D16" s="28">
        <v>2250000</v>
      </c>
      <c r="E16" s="33">
        <v>45138</v>
      </c>
      <c r="F16" s="1" t="s">
        <v>67</v>
      </c>
      <c r="G16" s="9">
        <f>SUM(C3)-C33</f>
        <v>0</v>
      </c>
      <c r="I16" s="10"/>
    </row>
    <row r="17" spans="1:6" x14ac:dyDescent="0.25">
      <c r="A17" s="33" t="s">
        <v>76</v>
      </c>
      <c r="B17" s="1" t="s">
        <v>77</v>
      </c>
      <c r="C17" s="2">
        <v>600000</v>
      </c>
      <c r="D17" s="28">
        <v>1487000</v>
      </c>
      <c r="E17" s="33">
        <v>45160</v>
      </c>
      <c r="F17" s="1" t="s">
        <v>67</v>
      </c>
    </row>
    <row r="18" spans="1:6" x14ac:dyDescent="0.25">
      <c r="A18" s="33">
        <v>45155</v>
      </c>
      <c r="B18" s="1" t="s">
        <v>78</v>
      </c>
      <c r="C18" s="2">
        <v>600000</v>
      </c>
      <c r="D18" s="28">
        <v>1495000</v>
      </c>
      <c r="E18" s="33">
        <v>45160</v>
      </c>
      <c r="F18" s="1" t="s">
        <v>67</v>
      </c>
    </row>
    <row r="19" spans="1:6" x14ac:dyDescent="0.25">
      <c r="A19" s="33">
        <v>45169</v>
      </c>
      <c r="B19" s="1" t="s">
        <v>79</v>
      </c>
      <c r="C19" s="2">
        <v>600000</v>
      </c>
      <c r="D19" s="28">
        <v>1530000</v>
      </c>
      <c r="E19" s="33">
        <v>45177</v>
      </c>
      <c r="F19" s="1" t="s">
        <v>67</v>
      </c>
    </row>
    <row r="20" spans="1:6" x14ac:dyDescent="0.25">
      <c r="A20" s="33">
        <v>45169</v>
      </c>
      <c r="B20" s="1" t="s">
        <v>80</v>
      </c>
      <c r="C20" s="2">
        <v>600000</v>
      </c>
      <c r="D20" s="28">
        <v>1537000</v>
      </c>
      <c r="E20" s="39">
        <v>45177</v>
      </c>
      <c r="F20" s="40" t="s">
        <v>67</v>
      </c>
    </row>
    <row r="21" spans="1:6" x14ac:dyDescent="0.25">
      <c r="A21" s="33">
        <v>45174</v>
      </c>
      <c r="B21" s="1" t="s">
        <v>81</v>
      </c>
      <c r="C21" s="2">
        <v>1000000</v>
      </c>
      <c r="D21" s="28">
        <v>2541666.66</v>
      </c>
      <c r="E21" s="39">
        <v>45184</v>
      </c>
      <c r="F21" s="40" t="s">
        <v>67</v>
      </c>
    </row>
    <row r="22" spans="1:6" x14ac:dyDescent="0.25">
      <c r="A22" s="33">
        <v>45394</v>
      </c>
      <c r="B22" s="1" t="s">
        <v>82</v>
      </c>
      <c r="C22" s="2">
        <v>1500000</v>
      </c>
      <c r="D22" s="28">
        <v>3250000</v>
      </c>
      <c r="E22" s="39" t="s">
        <v>83</v>
      </c>
      <c r="F22" s="40" t="s">
        <v>67</v>
      </c>
    </row>
    <row r="23" spans="1:6" x14ac:dyDescent="0.25">
      <c r="A23" s="33">
        <v>45397</v>
      </c>
      <c r="B23" s="1" t="s">
        <v>82</v>
      </c>
      <c r="C23" s="2">
        <v>1500000</v>
      </c>
      <c r="D23" s="28">
        <v>3250000</v>
      </c>
      <c r="E23" s="39" t="s">
        <v>83</v>
      </c>
      <c r="F23" s="40" t="s">
        <v>67</v>
      </c>
    </row>
    <row r="24" spans="1:6" x14ac:dyDescent="0.25">
      <c r="A24" s="42">
        <v>45397</v>
      </c>
      <c r="B24" s="43" t="s">
        <v>84</v>
      </c>
      <c r="C24" s="44">
        <v>4000000</v>
      </c>
      <c r="D24" s="45">
        <v>8666666.6600000001</v>
      </c>
      <c r="E24" s="46" t="s">
        <v>83</v>
      </c>
      <c r="F24" s="43" t="s">
        <v>67</v>
      </c>
    </row>
    <row r="25" spans="1:6" x14ac:dyDescent="0.25">
      <c r="A25" s="33">
        <v>45398</v>
      </c>
      <c r="B25" s="1" t="s">
        <v>85</v>
      </c>
      <c r="C25" s="2">
        <v>3000000</v>
      </c>
      <c r="D25" s="28">
        <v>6550000</v>
      </c>
      <c r="E25" s="39" t="s">
        <v>86</v>
      </c>
      <c r="F25" s="40" t="s">
        <v>67</v>
      </c>
    </row>
    <row r="26" spans="1:6" x14ac:dyDescent="0.25">
      <c r="A26" s="33">
        <v>45404</v>
      </c>
      <c r="B26" s="1" t="s">
        <v>85</v>
      </c>
      <c r="C26" s="2">
        <v>3000000</v>
      </c>
      <c r="D26" s="28">
        <v>6525000</v>
      </c>
      <c r="E26" s="39" t="s">
        <v>87</v>
      </c>
      <c r="F26" s="40" t="s">
        <v>67</v>
      </c>
    </row>
    <row r="27" spans="1:6" x14ac:dyDescent="0.25">
      <c r="A27" s="33">
        <v>45404</v>
      </c>
      <c r="B27" s="1" t="s">
        <v>88</v>
      </c>
      <c r="C27" s="2">
        <v>1500000</v>
      </c>
      <c r="D27" s="28">
        <v>3262500</v>
      </c>
      <c r="E27" s="39" t="s">
        <v>87</v>
      </c>
      <c r="F27" s="40" t="s">
        <v>67</v>
      </c>
    </row>
    <row r="28" spans="1:6" x14ac:dyDescent="0.25">
      <c r="A28" s="33">
        <v>45405</v>
      </c>
      <c r="B28" s="1" t="s">
        <v>88</v>
      </c>
      <c r="C28" s="2">
        <v>3000000</v>
      </c>
      <c r="D28" s="28">
        <v>6525000</v>
      </c>
      <c r="E28" s="39" t="s">
        <v>89</v>
      </c>
      <c r="F28" s="40" t="s">
        <v>67</v>
      </c>
    </row>
    <row r="29" spans="1:6" x14ac:dyDescent="0.25">
      <c r="A29" s="33">
        <v>45406</v>
      </c>
      <c r="B29" s="1" t="s">
        <v>88</v>
      </c>
      <c r="C29" s="2">
        <v>3000000</v>
      </c>
      <c r="D29" s="28">
        <v>6550000</v>
      </c>
      <c r="E29" s="39" t="s">
        <v>89</v>
      </c>
      <c r="F29" s="40" t="s">
        <v>67</v>
      </c>
    </row>
    <row r="30" spans="1:6" x14ac:dyDescent="0.25">
      <c r="A30" s="33">
        <v>45407</v>
      </c>
      <c r="B30" s="1" t="s">
        <v>88</v>
      </c>
      <c r="C30" s="2">
        <v>1500000</v>
      </c>
      <c r="D30" s="28">
        <v>3275000</v>
      </c>
      <c r="E30" s="39" t="s">
        <v>89</v>
      </c>
      <c r="F30" s="40" t="s">
        <v>67</v>
      </c>
    </row>
    <row r="31" spans="1:6" x14ac:dyDescent="0.25">
      <c r="A31" s="33">
        <v>45411</v>
      </c>
      <c r="B31" s="1" t="s">
        <v>90</v>
      </c>
      <c r="C31" s="2">
        <v>2500000</v>
      </c>
      <c r="D31" s="28">
        <v>5458333.3300000001</v>
      </c>
      <c r="E31" s="39" t="s">
        <v>91</v>
      </c>
      <c r="F31" s="40" t="s">
        <v>67</v>
      </c>
    </row>
    <row r="32" spans="1:6" x14ac:dyDescent="0.25">
      <c r="A32" s="33">
        <v>45418</v>
      </c>
      <c r="B32" s="1" t="s">
        <v>90</v>
      </c>
      <c r="C32" s="2">
        <v>1500000</v>
      </c>
      <c r="D32" s="28">
        <v>3375000</v>
      </c>
      <c r="E32" s="39" t="s">
        <v>92</v>
      </c>
      <c r="F32" s="40" t="s">
        <v>67</v>
      </c>
    </row>
    <row r="33" spans="1:7" ht="18.75" x14ac:dyDescent="0.3">
      <c r="A33" s="11" t="s">
        <v>11</v>
      </c>
      <c r="B33" s="34" t="s">
        <v>37</v>
      </c>
      <c r="C33" s="35">
        <f>SUM(C8:C32)</f>
        <v>36000000</v>
      </c>
      <c r="D33" s="36">
        <f>D8+D9+D10+D11+D12+D13+D14+D15+D16+D17+D18+D19+D20+D21+D22+D23+D24+D25+D26+D27+D28+D29+D30+ D31+D32</f>
        <v>80515666.649999991</v>
      </c>
    </row>
    <row r="34" spans="1:7" x14ac:dyDescent="0.25">
      <c r="C34" s="37" t="s">
        <v>38</v>
      </c>
      <c r="D34" s="37" t="s">
        <v>39</v>
      </c>
    </row>
    <row r="35" spans="1:7" x14ac:dyDescent="0.25">
      <c r="G35" s="41">
        <v>45505</v>
      </c>
    </row>
    <row r="36" spans="1:7" ht="26.25" x14ac:dyDescent="0.4">
      <c r="A36" s="6"/>
      <c r="B36" s="47" t="s">
        <v>100</v>
      </c>
      <c r="C36" s="47"/>
      <c r="D36" s="51"/>
      <c r="E36" s="51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27"/>
  <sheetViews>
    <sheetView topLeftCell="A7" workbookViewId="0">
      <selection activeCell="G30" sqref="G30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61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30000000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A7" s="48"/>
      <c r="C7" s="3"/>
      <c r="D7" s="3"/>
    </row>
    <row r="8" spans="1:13" x14ac:dyDescent="0.25">
      <c r="A8" s="33">
        <v>45418</v>
      </c>
      <c r="B8" s="1" t="s">
        <v>93</v>
      </c>
      <c r="C8" s="50">
        <v>1500000</v>
      </c>
      <c r="D8" s="28">
        <v>3375000</v>
      </c>
      <c r="E8" s="1" t="s">
        <v>92</v>
      </c>
      <c r="F8" s="1" t="s">
        <v>7</v>
      </c>
    </row>
    <row r="9" spans="1:13" x14ac:dyDescent="0.25">
      <c r="A9" s="33">
        <v>45419</v>
      </c>
      <c r="B9" s="1" t="s">
        <v>90</v>
      </c>
      <c r="C9" s="2">
        <v>1800000</v>
      </c>
      <c r="D9" s="49">
        <v>4080000</v>
      </c>
      <c r="E9" s="1" t="s">
        <v>94</v>
      </c>
      <c r="F9" s="1" t="s">
        <v>7</v>
      </c>
    </row>
    <row r="10" spans="1:13" x14ac:dyDescent="0.25">
      <c r="A10" s="33">
        <v>45421</v>
      </c>
      <c r="B10" s="1" t="s">
        <v>90</v>
      </c>
      <c r="C10" s="2">
        <v>2700000</v>
      </c>
      <c r="D10" s="49">
        <v>6120000</v>
      </c>
      <c r="E10" s="1" t="s">
        <v>95</v>
      </c>
      <c r="F10" s="1" t="s">
        <v>7</v>
      </c>
    </row>
    <row r="11" spans="1:13" x14ac:dyDescent="0.25">
      <c r="A11" s="33">
        <v>45425</v>
      </c>
      <c r="B11" s="1" t="s">
        <v>93</v>
      </c>
      <c r="C11" s="2">
        <v>1500000</v>
      </c>
      <c r="D11" s="49">
        <v>3175000</v>
      </c>
      <c r="E11" s="1" t="s">
        <v>96</v>
      </c>
      <c r="F11" s="1" t="s">
        <v>7</v>
      </c>
    </row>
    <row r="12" spans="1:13" x14ac:dyDescent="0.25">
      <c r="A12" s="33">
        <v>45427</v>
      </c>
      <c r="B12" s="1" t="s">
        <v>93</v>
      </c>
      <c r="C12" s="2">
        <v>1500000</v>
      </c>
      <c r="D12" s="49">
        <v>3187500</v>
      </c>
      <c r="E12" s="1" t="s">
        <v>97</v>
      </c>
      <c r="F12" s="1" t="s">
        <v>7</v>
      </c>
    </row>
    <row r="13" spans="1:13" ht="15.75" thickBot="1" x14ac:dyDescent="0.3">
      <c r="A13" s="33">
        <v>45432</v>
      </c>
      <c r="B13" s="1" t="s">
        <v>98</v>
      </c>
      <c r="C13" s="2">
        <v>2500000</v>
      </c>
      <c r="D13" s="49">
        <v>5416666.6600000001</v>
      </c>
      <c r="E13" s="33" t="s">
        <v>99</v>
      </c>
      <c r="F13" s="1" t="s">
        <v>7</v>
      </c>
    </row>
    <row r="14" spans="1:13" ht="19.5" thickBot="1" x14ac:dyDescent="0.35">
      <c r="A14" s="33">
        <v>45435</v>
      </c>
      <c r="B14" s="1" t="s">
        <v>98</v>
      </c>
      <c r="C14" s="2">
        <v>2000000</v>
      </c>
      <c r="D14" s="49">
        <v>4366666.66</v>
      </c>
      <c r="E14" s="33" t="s">
        <v>102</v>
      </c>
      <c r="F14" s="1" t="s">
        <v>7</v>
      </c>
      <c r="G14" s="21" t="s">
        <v>12</v>
      </c>
      <c r="H14" s="19"/>
      <c r="I14" s="20"/>
    </row>
    <row r="15" spans="1:13" ht="15.75" thickBot="1" x14ac:dyDescent="0.3">
      <c r="A15" s="33"/>
      <c r="B15" s="1"/>
      <c r="C15" s="2"/>
      <c r="D15" s="49"/>
      <c r="E15" s="33"/>
      <c r="F15" s="1"/>
    </row>
    <row r="16" spans="1:13" ht="19.5" thickBot="1" x14ac:dyDescent="0.35">
      <c r="A16" s="33"/>
      <c r="B16" s="1"/>
      <c r="C16" s="2"/>
      <c r="D16" s="49"/>
      <c r="E16" s="33"/>
      <c r="F16" s="1"/>
      <c r="G16" s="9">
        <f>SUM(C3)-C24</f>
        <v>16500000</v>
      </c>
      <c r="I16" s="10"/>
    </row>
    <row r="17" spans="1:9" x14ac:dyDescent="0.25">
      <c r="A17" s="33"/>
      <c r="B17" s="1"/>
      <c r="C17" s="2"/>
      <c r="D17" s="49"/>
      <c r="E17" s="33"/>
      <c r="F17" s="1"/>
    </row>
    <row r="18" spans="1:9" x14ac:dyDescent="0.25">
      <c r="A18" s="33"/>
      <c r="B18" s="1"/>
      <c r="C18" s="2"/>
      <c r="D18" s="49"/>
      <c r="E18" s="33"/>
      <c r="F18" s="1"/>
    </row>
    <row r="19" spans="1:9" x14ac:dyDescent="0.25">
      <c r="A19" s="33"/>
      <c r="B19" s="1"/>
      <c r="C19" s="2"/>
      <c r="D19" s="49"/>
      <c r="E19" s="33"/>
      <c r="F19" s="1"/>
    </row>
    <row r="20" spans="1:9" x14ac:dyDescent="0.25">
      <c r="A20" s="33"/>
      <c r="B20" s="1"/>
      <c r="C20" s="2"/>
      <c r="D20" s="49"/>
      <c r="E20" s="39"/>
      <c r="F20" s="40"/>
    </row>
    <row r="21" spans="1:9" x14ac:dyDescent="0.25">
      <c r="A21" s="33"/>
      <c r="B21" s="1"/>
      <c r="C21" s="2"/>
      <c r="D21" s="49"/>
      <c r="E21" s="39"/>
      <c r="F21" s="40"/>
    </row>
    <row r="22" spans="1:9" x14ac:dyDescent="0.25">
      <c r="A22" s="33"/>
      <c r="B22" s="1"/>
      <c r="C22" s="2"/>
      <c r="D22" s="49"/>
      <c r="E22" s="39"/>
      <c r="F22" s="40"/>
    </row>
    <row r="23" spans="1:9" x14ac:dyDescent="0.25">
      <c r="A23" s="42"/>
      <c r="B23" s="43"/>
      <c r="C23" s="44"/>
      <c r="D23" s="49"/>
      <c r="E23" s="46"/>
      <c r="F23" s="43"/>
      <c r="G23" s="38"/>
      <c r="I23" s="10"/>
    </row>
    <row r="24" spans="1:9" ht="18.75" x14ac:dyDescent="0.3">
      <c r="A24" s="11" t="s">
        <v>11</v>
      </c>
      <c r="B24" s="34" t="s">
        <v>37</v>
      </c>
      <c r="C24" s="35">
        <f>SUM(C8:C23)</f>
        <v>13500000</v>
      </c>
      <c r="D24" s="36">
        <f>D8+D9+D10+D11+D12+D13+D14+D15+D16+D17+D18+D19+D20+D21+D22+D23</f>
        <v>29720833.32</v>
      </c>
    </row>
    <row r="25" spans="1:9" x14ac:dyDescent="0.25">
      <c r="C25" s="37" t="s">
        <v>38</v>
      </c>
      <c r="D25" s="37" t="s">
        <v>39</v>
      </c>
    </row>
    <row r="26" spans="1:9" x14ac:dyDescent="0.25">
      <c r="E26" s="48"/>
      <c r="G26" s="52">
        <v>45435</v>
      </c>
    </row>
    <row r="27" spans="1:9" ht="26.25" x14ac:dyDescent="0.4">
      <c r="A27" s="6"/>
      <c r="B27" s="47" t="s">
        <v>101</v>
      </c>
      <c r="C27" s="47"/>
      <c r="D27" s="51"/>
      <c r="E27" s="51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27"/>
  <sheetViews>
    <sheetView workbookViewId="0">
      <selection activeCell="A2" sqref="A2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62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22000000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43"/>
      <c r="B8" s="1"/>
      <c r="C8" s="2"/>
      <c r="D8" s="28"/>
      <c r="E8" s="1"/>
      <c r="F8" s="1" t="s">
        <v>7</v>
      </c>
    </row>
    <row r="9" spans="1:13" x14ac:dyDescent="0.25">
      <c r="A9" s="1"/>
      <c r="B9" s="1"/>
      <c r="C9" s="2"/>
      <c r="D9" s="28"/>
      <c r="E9" s="1"/>
      <c r="F9" s="1"/>
    </row>
    <row r="10" spans="1:13" x14ac:dyDescent="0.25">
      <c r="A10" s="1"/>
      <c r="B10" s="1"/>
      <c r="C10" s="2"/>
      <c r="D10" s="28"/>
      <c r="E10" s="1"/>
      <c r="F10" s="1"/>
    </row>
    <row r="11" spans="1:13" x14ac:dyDescent="0.25">
      <c r="A11" s="1"/>
      <c r="B11" s="1"/>
      <c r="C11" s="2"/>
      <c r="D11" s="28"/>
      <c r="E11" s="1"/>
      <c r="F11" s="1"/>
    </row>
    <row r="12" spans="1:13" x14ac:dyDescent="0.25">
      <c r="A12" s="33"/>
      <c r="B12" s="1"/>
      <c r="C12" s="2"/>
      <c r="D12" s="28"/>
      <c r="E12" s="1"/>
      <c r="F12" s="1"/>
    </row>
    <row r="13" spans="1:13" ht="15.75" thickBot="1" x14ac:dyDescent="0.3">
      <c r="A13" s="33"/>
      <c r="B13" s="1"/>
      <c r="C13" s="2"/>
      <c r="D13" s="28"/>
      <c r="E13" s="33"/>
      <c r="F13" s="1"/>
    </row>
    <row r="14" spans="1:13" ht="19.5" thickBot="1" x14ac:dyDescent="0.35">
      <c r="A14" s="33"/>
      <c r="B14" s="1"/>
      <c r="C14" s="2"/>
      <c r="D14" s="28"/>
      <c r="E14" s="33"/>
      <c r="F14" s="1"/>
      <c r="G14" s="21" t="s">
        <v>12</v>
      </c>
      <c r="H14" s="19"/>
      <c r="I14" s="20"/>
    </row>
    <row r="15" spans="1:13" ht="15.75" thickBot="1" x14ac:dyDescent="0.3">
      <c r="A15" s="33"/>
      <c r="B15" s="1"/>
      <c r="C15" s="2"/>
      <c r="D15" s="28"/>
      <c r="E15" s="33"/>
      <c r="F15" s="1"/>
    </row>
    <row r="16" spans="1:13" ht="19.5" thickBot="1" x14ac:dyDescent="0.35">
      <c r="A16" s="33"/>
      <c r="B16" s="1"/>
      <c r="C16" s="2"/>
      <c r="D16" s="28"/>
      <c r="E16" s="33"/>
      <c r="F16" s="1"/>
      <c r="G16" s="9">
        <f>SUM(C3)-C24</f>
        <v>22000000</v>
      </c>
      <c r="I16" s="10"/>
    </row>
    <row r="17" spans="1:9" x14ac:dyDescent="0.25">
      <c r="A17" s="33"/>
      <c r="B17" s="1"/>
      <c r="C17" s="2"/>
      <c r="D17" s="28"/>
      <c r="E17" s="33"/>
      <c r="F17" s="1"/>
    </row>
    <row r="18" spans="1:9" x14ac:dyDescent="0.25">
      <c r="A18" s="33"/>
      <c r="B18" s="1"/>
      <c r="C18" s="2"/>
      <c r="D18" s="28"/>
      <c r="E18" s="33"/>
      <c r="F18" s="1"/>
    </row>
    <row r="19" spans="1:9" x14ac:dyDescent="0.25">
      <c r="A19" s="33"/>
      <c r="B19" s="1"/>
      <c r="C19" s="2"/>
      <c r="D19" s="28"/>
      <c r="E19" s="33"/>
      <c r="F19" s="1"/>
    </row>
    <row r="20" spans="1:9" x14ac:dyDescent="0.25">
      <c r="A20" s="33"/>
      <c r="B20" s="1"/>
      <c r="C20" s="2"/>
      <c r="D20" s="28"/>
      <c r="E20" s="39"/>
      <c r="F20" s="40"/>
    </row>
    <row r="21" spans="1:9" x14ac:dyDescent="0.25">
      <c r="A21" s="33"/>
      <c r="B21" s="1"/>
      <c r="C21" s="2"/>
      <c r="D21" s="28"/>
      <c r="E21" s="39"/>
      <c r="F21" s="40"/>
    </row>
    <row r="22" spans="1:9" x14ac:dyDescent="0.25">
      <c r="A22" s="33"/>
      <c r="B22" s="1"/>
      <c r="C22" s="2"/>
      <c r="D22" s="28"/>
      <c r="E22" s="39"/>
      <c r="F22" s="40"/>
    </row>
    <row r="23" spans="1:9" x14ac:dyDescent="0.25">
      <c r="A23" s="42"/>
      <c r="B23" s="43"/>
      <c r="C23" s="44"/>
      <c r="D23" s="45"/>
      <c r="E23" s="46"/>
      <c r="F23" s="43"/>
      <c r="G23" s="38"/>
      <c r="I23" s="10"/>
    </row>
    <row r="24" spans="1:9" ht="18.75" x14ac:dyDescent="0.3">
      <c r="A24" s="11" t="s">
        <v>11</v>
      </c>
      <c r="B24" s="34" t="s">
        <v>37</v>
      </c>
      <c r="C24" s="35">
        <f>SUM(C8:C23)</f>
        <v>0</v>
      </c>
      <c r="D24" s="36">
        <f>D8+D9+D10+D11+D12+D13+D14+D15+D16+D17+D18+D19+D20+D21+D22+D23</f>
        <v>0</v>
      </c>
    </row>
    <row r="25" spans="1:9" x14ac:dyDescent="0.25">
      <c r="C25" s="37" t="s">
        <v>38</v>
      </c>
      <c r="D25" s="37" t="s">
        <v>39</v>
      </c>
    </row>
    <row r="26" spans="1:9" x14ac:dyDescent="0.25">
      <c r="G26" s="41"/>
    </row>
    <row r="27" spans="1:9" ht="23.25" x14ac:dyDescent="0.3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27"/>
  <sheetViews>
    <sheetView workbookViewId="0">
      <selection activeCell="A2" sqref="A2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63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15000000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43"/>
      <c r="B8" s="1"/>
      <c r="C8" s="2"/>
      <c r="D8" s="28"/>
      <c r="E8" s="1"/>
      <c r="F8" s="1" t="s">
        <v>7</v>
      </c>
    </row>
    <row r="9" spans="1:13" x14ac:dyDescent="0.25">
      <c r="A9" s="1"/>
      <c r="B9" s="1"/>
      <c r="C9" s="2"/>
      <c r="D9" s="28"/>
      <c r="E9" s="1"/>
      <c r="F9" s="1"/>
    </row>
    <row r="10" spans="1:13" x14ac:dyDescent="0.25">
      <c r="A10" s="1"/>
      <c r="B10" s="1"/>
      <c r="C10" s="2"/>
      <c r="D10" s="28"/>
      <c r="E10" s="1"/>
      <c r="F10" s="1"/>
    </row>
    <row r="11" spans="1:13" x14ac:dyDescent="0.25">
      <c r="A11" s="1"/>
      <c r="B11" s="1"/>
      <c r="C11" s="2"/>
      <c r="D11" s="28"/>
      <c r="E11" s="1"/>
      <c r="F11" s="1"/>
    </row>
    <row r="12" spans="1:13" x14ac:dyDescent="0.25">
      <c r="A12" s="33"/>
      <c r="B12" s="1"/>
      <c r="C12" s="2"/>
      <c r="D12" s="28"/>
      <c r="E12" s="1"/>
      <c r="F12" s="1"/>
    </row>
    <row r="13" spans="1:13" ht="15.75" thickBot="1" x14ac:dyDescent="0.3">
      <c r="A13" s="33"/>
      <c r="B13" s="1"/>
      <c r="C13" s="2"/>
      <c r="D13" s="28"/>
      <c r="E13" s="33"/>
      <c r="F13" s="1"/>
    </row>
    <row r="14" spans="1:13" ht="19.5" thickBot="1" x14ac:dyDescent="0.35">
      <c r="A14" s="33"/>
      <c r="B14" s="1"/>
      <c r="C14" s="2"/>
      <c r="D14" s="28"/>
      <c r="E14" s="33"/>
      <c r="F14" s="1"/>
      <c r="G14" s="21" t="s">
        <v>12</v>
      </c>
      <c r="H14" s="19"/>
      <c r="I14" s="20"/>
    </row>
    <row r="15" spans="1:13" ht="15.75" thickBot="1" x14ac:dyDescent="0.3">
      <c r="A15" s="33"/>
      <c r="B15" s="1"/>
      <c r="C15" s="2"/>
      <c r="D15" s="28"/>
      <c r="E15" s="33"/>
      <c r="F15" s="1"/>
    </row>
    <row r="16" spans="1:13" ht="19.5" thickBot="1" x14ac:dyDescent="0.35">
      <c r="A16" s="33"/>
      <c r="B16" s="1"/>
      <c r="C16" s="2"/>
      <c r="D16" s="28"/>
      <c r="E16" s="33"/>
      <c r="F16" s="1"/>
      <c r="G16" s="9">
        <f>SUM(C3)-C24</f>
        <v>15000000</v>
      </c>
      <c r="I16" s="10"/>
    </row>
    <row r="17" spans="1:9" x14ac:dyDescent="0.25">
      <c r="A17" s="33"/>
      <c r="B17" s="1"/>
      <c r="C17" s="2"/>
      <c r="D17" s="28"/>
      <c r="E17" s="33"/>
      <c r="F17" s="1"/>
    </row>
    <row r="18" spans="1:9" x14ac:dyDescent="0.25">
      <c r="A18" s="33"/>
      <c r="B18" s="1"/>
      <c r="C18" s="2"/>
      <c r="D18" s="28"/>
      <c r="E18" s="33"/>
      <c r="F18" s="1"/>
    </row>
    <row r="19" spans="1:9" x14ac:dyDescent="0.25">
      <c r="A19" s="33"/>
      <c r="B19" s="1"/>
      <c r="C19" s="2"/>
      <c r="D19" s="28"/>
      <c r="E19" s="33"/>
      <c r="F19" s="1"/>
    </row>
    <row r="20" spans="1:9" x14ac:dyDescent="0.25">
      <c r="A20" s="33"/>
      <c r="B20" s="1"/>
      <c r="C20" s="2"/>
      <c r="D20" s="28"/>
      <c r="E20" s="39"/>
      <c r="F20" s="40"/>
    </row>
    <row r="21" spans="1:9" x14ac:dyDescent="0.25">
      <c r="A21" s="33"/>
      <c r="B21" s="1"/>
      <c r="C21" s="2"/>
      <c r="D21" s="28"/>
      <c r="E21" s="39"/>
      <c r="F21" s="40"/>
    </row>
    <row r="22" spans="1:9" x14ac:dyDescent="0.25">
      <c r="A22" s="33"/>
      <c r="B22" s="1"/>
      <c r="C22" s="2"/>
      <c r="D22" s="28"/>
      <c r="E22" s="39"/>
      <c r="F22" s="40"/>
    </row>
    <row r="23" spans="1:9" x14ac:dyDescent="0.25">
      <c r="A23" s="42"/>
      <c r="B23" s="43"/>
      <c r="C23" s="44"/>
      <c r="D23" s="45"/>
      <c r="E23" s="46"/>
      <c r="F23" s="43"/>
      <c r="G23" s="38"/>
      <c r="I23" s="10"/>
    </row>
    <row r="24" spans="1:9" ht="18.75" x14ac:dyDescent="0.3">
      <c r="A24" s="11" t="s">
        <v>11</v>
      </c>
      <c r="B24" s="34" t="s">
        <v>37</v>
      </c>
      <c r="C24" s="35">
        <f>SUM(C8:C23)</f>
        <v>0</v>
      </c>
      <c r="D24" s="36">
        <f>D8+D9+D10+D11+D12+D13+D14+D15+D16+D17+D18+D19+D20+D21+D22+D23</f>
        <v>0</v>
      </c>
    </row>
    <row r="25" spans="1:9" x14ac:dyDescent="0.25">
      <c r="C25" s="37" t="s">
        <v>38</v>
      </c>
      <c r="D25" s="37" t="s">
        <v>39</v>
      </c>
    </row>
    <row r="26" spans="1:9" x14ac:dyDescent="0.25">
      <c r="G26" s="41"/>
    </row>
    <row r="27" spans="1:9" ht="23.25" x14ac:dyDescent="0.3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27"/>
  <sheetViews>
    <sheetView workbookViewId="0">
      <selection activeCell="D16" sqref="D16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64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8000000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43"/>
      <c r="B8" s="1"/>
      <c r="C8" s="2"/>
      <c r="D8" s="28"/>
      <c r="E8" s="1"/>
      <c r="F8" s="1" t="s">
        <v>7</v>
      </c>
    </row>
    <row r="9" spans="1:13" x14ac:dyDescent="0.25">
      <c r="A9" s="1"/>
      <c r="B9" s="1"/>
      <c r="C9" s="2"/>
      <c r="D9" s="28"/>
      <c r="E9" s="1"/>
      <c r="F9" s="1"/>
    </row>
    <row r="10" spans="1:13" x14ac:dyDescent="0.25">
      <c r="A10" s="1"/>
      <c r="B10" s="1"/>
      <c r="C10" s="2"/>
      <c r="D10" s="28"/>
      <c r="E10" s="1"/>
      <c r="F10" s="1"/>
    </row>
    <row r="11" spans="1:13" x14ac:dyDescent="0.25">
      <c r="A11" s="1"/>
      <c r="B11" s="1"/>
      <c r="C11" s="2"/>
      <c r="D11" s="28"/>
      <c r="E11" s="1"/>
      <c r="F11" s="1"/>
    </row>
    <row r="12" spans="1:13" x14ac:dyDescent="0.25">
      <c r="A12" s="33"/>
      <c r="B12" s="1"/>
      <c r="C12" s="2"/>
      <c r="D12" s="28"/>
      <c r="E12" s="1"/>
      <c r="F12" s="1"/>
    </row>
    <row r="13" spans="1:13" ht="15.75" thickBot="1" x14ac:dyDescent="0.3">
      <c r="A13" s="33"/>
      <c r="B13" s="1"/>
      <c r="C13" s="2"/>
      <c r="D13" s="28"/>
      <c r="E13" s="33"/>
      <c r="F13" s="1"/>
    </row>
    <row r="14" spans="1:13" ht="19.5" thickBot="1" x14ac:dyDescent="0.35">
      <c r="A14" s="33"/>
      <c r="B14" s="1"/>
      <c r="C14" s="2"/>
      <c r="D14" s="28"/>
      <c r="E14" s="33"/>
      <c r="F14" s="1"/>
      <c r="G14" s="21" t="s">
        <v>12</v>
      </c>
      <c r="H14" s="19"/>
      <c r="I14" s="20"/>
    </row>
    <row r="15" spans="1:13" ht="15.75" thickBot="1" x14ac:dyDescent="0.3">
      <c r="A15" s="33"/>
      <c r="B15" s="1"/>
      <c r="C15" s="2"/>
      <c r="D15" s="28"/>
      <c r="E15" s="33"/>
      <c r="F15" s="1"/>
    </row>
    <row r="16" spans="1:13" ht="19.5" thickBot="1" x14ac:dyDescent="0.35">
      <c r="A16" s="33"/>
      <c r="B16" s="1"/>
      <c r="C16" s="2"/>
      <c r="D16" s="28"/>
      <c r="E16" s="33"/>
      <c r="F16" s="1"/>
      <c r="G16" s="9">
        <f>SUM(C3)-C24</f>
        <v>8000000</v>
      </c>
      <c r="I16" s="10"/>
    </row>
    <row r="17" spans="1:9" x14ac:dyDescent="0.25">
      <c r="A17" s="33"/>
      <c r="B17" s="1"/>
      <c r="C17" s="2"/>
      <c r="D17" s="28"/>
      <c r="E17" s="33"/>
      <c r="F17" s="1"/>
    </row>
    <row r="18" spans="1:9" x14ac:dyDescent="0.25">
      <c r="A18" s="33"/>
      <c r="B18" s="1"/>
      <c r="C18" s="2"/>
      <c r="D18" s="28"/>
      <c r="E18" s="33"/>
      <c r="F18" s="1"/>
    </row>
    <row r="19" spans="1:9" x14ac:dyDescent="0.25">
      <c r="A19" s="33"/>
      <c r="B19" s="1"/>
      <c r="C19" s="2"/>
      <c r="D19" s="28"/>
      <c r="E19" s="33"/>
      <c r="F19" s="1"/>
    </row>
    <row r="20" spans="1:9" x14ac:dyDescent="0.25">
      <c r="A20" s="33"/>
      <c r="B20" s="1"/>
      <c r="C20" s="2"/>
      <c r="D20" s="28"/>
      <c r="E20" s="39"/>
      <c r="F20" s="40"/>
    </row>
    <row r="21" spans="1:9" x14ac:dyDescent="0.25">
      <c r="A21" s="33"/>
      <c r="B21" s="1"/>
      <c r="C21" s="2"/>
      <c r="D21" s="28"/>
      <c r="E21" s="39"/>
      <c r="F21" s="40"/>
    </row>
    <row r="22" spans="1:9" x14ac:dyDescent="0.25">
      <c r="A22" s="33"/>
      <c r="B22" s="1"/>
      <c r="C22" s="2"/>
      <c r="D22" s="28"/>
      <c r="E22" s="39"/>
      <c r="F22" s="40"/>
    </row>
    <row r="23" spans="1:9" x14ac:dyDescent="0.25">
      <c r="A23" s="42"/>
      <c r="B23" s="43"/>
      <c r="C23" s="44"/>
      <c r="D23" s="45"/>
      <c r="E23" s="46"/>
      <c r="F23" s="43"/>
      <c r="G23" s="38"/>
      <c r="I23" s="10"/>
    </row>
    <row r="24" spans="1:9" ht="18.75" x14ac:dyDescent="0.3">
      <c r="A24" s="11" t="s">
        <v>11</v>
      </c>
      <c r="B24" s="34" t="s">
        <v>37</v>
      </c>
      <c r="C24" s="35">
        <f>SUM(C8:C23)</f>
        <v>0</v>
      </c>
      <c r="D24" s="36">
        <f>D8+D9+D10+D11+D12+D13+D14+D15+D16+D17+D18+D19+D20+D21+D22+D23</f>
        <v>0</v>
      </c>
    </row>
    <row r="25" spans="1:9" x14ac:dyDescent="0.25">
      <c r="C25" s="37" t="s">
        <v>38</v>
      </c>
      <c r="D25" s="37" t="s">
        <v>39</v>
      </c>
    </row>
    <row r="26" spans="1:9" x14ac:dyDescent="0.25">
      <c r="G26" s="41"/>
    </row>
    <row r="27" spans="1:9" ht="23.25" x14ac:dyDescent="0.3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0160409070</vt:lpstr>
      <vt:lpstr>0160409071</vt:lpstr>
      <vt:lpstr>0160409072</vt:lpstr>
      <vt:lpstr>0160409073</vt:lpstr>
      <vt:lpstr>0160409074</vt:lpstr>
      <vt:lpstr>0160409075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2024-05-27T13:08:25Z</cp:lastPrinted>
  <dcterms:created xsi:type="dcterms:W3CDTF">2023-02-06T12:41:25Z</dcterms:created>
  <dcterms:modified xsi:type="dcterms:W3CDTF">2024-08-01T11:03:44Z</dcterms:modified>
</cp:coreProperties>
</file>