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innovarsi.sharepoint.com/sites/operacional_innovar/Documentos Compartilhados/003 Diversos Analise Obrigações/7.0 Lucia/COTRICAMPO/"/>
    </mc:Choice>
  </mc:AlternateContent>
  <xr:revisionPtr revIDLastSave="0" documentId="8_{03DD96E1-C899-45DF-AF33-03EA213CFEB4}" xr6:coauthVersionLast="47" xr6:coauthVersionMax="47" xr10:uidLastSave="{00000000-0000-0000-0000-000000000000}"/>
  <bookViews>
    <workbookView xWindow="-24120" yWindow="480" windowWidth="24240" windowHeight="13020" activeTab="3" xr2:uid="{00000000-000D-0000-FFFF-FFFF00000000}"/>
  </bookViews>
  <sheets>
    <sheet name="0160409070" sheetId="1" r:id="rId1"/>
    <sheet name="0160409071" sheetId="2" r:id="rId2"/>
    <sheet name="0160409072" sheetId="3" r:id="rId3"/>
    <sheet name="0160409073" sheetId="4" r:id="rId4"/>
    <sheet name="0160409074" sheetId="5" r:id="rId5"/>
    <sheet name="016040907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3" l="1"/>
  <c r="D31" i="3" l="1"/>
  <c r="D33" i="2" l="1"/>
  <c r="C33" i="2"/>
  <c r="D24" i="6" l="1"/>
  <c r="C24" i="6"/>
  <c r="G16" i="6" s="1"/>
  <c r="D24" i="5"/>
  <c r="C24" i="5"/>
  <c r="G16" i="5" s="1"/>
  <c r="D24" i="4"/>
  <c r="C24" i="4"/>
  <c r="G16" i="4" s="1"/>
  <c r="G16" i="3"/>
  <c r="G16" i="2" l="1"/>
  <c r="D42" i="1" l="1"/>
  <c r="C42" i="1" l="1"/>
  <c r="G16" i="1" s="1"/>
</calcChain>
</file>

<file path=xl/sharedStrings.xml><?xml version="1.0" encoding="utf-8"?>
<sst xmlns="http://schemas.openxmlformats.org/spreadsheetml/2006/main" count="310" uniqueCount="120">
  <si>
    <t xml:space="preserve">CONTROLE DE VENDAS DE SOJA  CONTRATO  CARGIL CRA. Nº 0160409070 </t>
  </si>
  <si>
    <t>DIA:</t>
  </si>
  <si>
    <t>QUANTIDADE</t>
  </si>
  <si>
    <t>PAGAMENTO</t>
  </si>
  <si>
    <t>09.01.2023</t>
  </si>
  <si>
    <t>DIRETO BB</t>
  </si>
  <si>
    <t>19.01.2023</t>
  </si>
  <si>
    <t>FITBANK</t>
  </si>
  <si>
    <t>30.01.2023</t>
  </si>
  <si>
    <t>03.02.2023</t>
  </si>
  <si>
    <t>09.02.2023</t>
  </si>
  <si>
    <t>TOTAL :</t>
  </si>
  <si>
    <t xml:space="preserve">SALDO A FAZER </t>
  </si>
  <si>
    <t xml:space="preserve">BANCO </t>
  </si>
  <si>
    <t>CONFIRMAÇÃO</t>
  </si>
  <si>
    <t>12.01.2023</t>
  </si>
  <si>
    <t>44700/2023</t>
  </si>
  <si>
    <t>44747/2023</t>
  </si>
  <si>
    <t>27.01.2023</t>
  </si>
  <si>
    <t>44782/2023</t>
  </si>
  <si>
    <t>44799/2023</t>
  </si>
  <si>
    <t xml:space="preserve">CONTRATO </t>
  </si>
  <si>
    <t>SOJA</t>
  </si>
  <si>
    <t>DADOS BANCÁRIOS: FITBANK...AGÊNCIA:0001   CONTA:875222609</t>
  </si>
  <si>
    <t>CÓDIGO 450</t>
  </si>
  <si>
    <t>VALOR</t>
  </si>
  <si>
    <t>44835/2023</t>
  </si>
  <si>
    <t>22.02.2023</t>
  </si>
  <si>
    <t>45020/2023</t>
  </si>
  <si>
    <t>45018/2023</t>
  </si>
  <si>
    <t>45019/2023</t>
  </si>
  <si>
    <t>45021/2023</t>
  </si>
  <si>
    <t>45028/2023</t>
  </si>
  <si>
    <t>45030/2023</t>
  </si>
  <si>
    <t>45031/2023</t>
  </si>
  <si>
    <t>45029/2023</t>
  </si>
  <si>
    <t>45027/2023</t>
  </si>
  <si>
    <t xml:space="preserve">VENDAS </t>
  </si>
  <si>
    <t>PESO</t>
  </si>
  <si>
    <t>VALOR EM R$:</t>
  </si>
  <si>
    <t>45041/2023</t>
  </si>
  <si>
    <t>45042/2023</t>
  </si>
  <si>
    <t>45053/2023</t>
  </si>
  <si>
    <t>45052/2023</t>
  </si>
  <si>
    <t>45051/2023</t>
  </si>
  <si>
    <t>45068/2023</t>
  </si>
  <si>
    <t>45070/2023</t>
  </si>
  <si>
    <t>45071/2023</t>
  </si>
  <si>
    <t>45075/2023</t>
  </si>
  <si>
    <t>45081/2023</t>
  </si>
  <si>
    <t>45082/2023</t>
  </si>
  <si>
    <t>45088/2023</t>
  </si>
  <si>
    <t>45089/2023</t>
  </si>
  <si>
    <t>45094/2023</t>
  </si>
  <si>
    <t>45098/2023</t>
  </si>
  <si>
    <t>45105/2023</t>
  </si>
  <si>
    <t>45106/2023</t>
  </si>
  <si>
    <t>45109/2023</t>
  </si>
  <si>
    <t>45110/2023</t>
  </si>
  <si>
    <t>44978/2023</t>
  </si>
  <si>
    <t>CONTROLE DE VENDAS DE SOJA  CONTRATO  CARGIL CRA. Nº 0160409071</t>
  </si>
  <si>
    <t>CONTROLE DE VENDAS DE SOJA  CONTRATO  CARGIL CRA. Nº 0160409072</t>
  </si>
  <si>
    <t>CONTROLE DE VENDAS DE SOJA  CONTRATO  CARGIL CRA. Nº 0160409073</t>
  </si>
  <si>
    <t>CONTROLE DE VENDAS DE SOJA  CONTRATO  CARGIL CRA. Nº 0160409074</t>
  </si>
  <si>
    <t>CONTROLE DE VENDAS DE SOJA  CONTRATO  CARGIL CRA. Nº 0160409075</t>
  </si>
  <si>
    <t>45168/2023</t>
  </si>
  <si>
    <t>45184/2023</t>
  </si>
  <si>
    <t xml:space="preserve">FITBANK </t>
  </si>
  <si>
    <t>45195/2023</t>
  </si>
  <si>
    <t>45217/2023</t>
  </si>
  <si>
    <t>45281/2023</t>
  </si>
  <si>
    <t>45282/2023</t>
  </si>
  <si>
    <t xml:space="preserve">CONTRATO ANO 2023 -- CONCLUIDO </t>
  </si>
  <si>
    <t>45297/2023</t>
  </si>
  <si>
    <t>45354/2023</t>
  </si>
  <si>
    <t>45366/2023</t>
  </si>
  <si>
    <t>14/08/20023</t>
  </si>
  <si>
    <t>45433/2023</t>
  </si>
  <si>
    <t>45463/2023</t>
  </si>
  <si>
    <t>45529/2023</t>
  </si>
  <si>
    <t>45535/2023</t>
  </si>
  <si>
    <t>45542/2023</t>
  </si>
  <si>
    <t>45916/2023</t>
  </si>
  <si>
    <t>11/01 e 25/04</t>
  </si>
  <si>
    <t>45918/2023</t>
  </si>
  <si>
    <t>45919/2023</t>
  </si>
  <si>
    <t>23/01 e 29/04</t>
  </si>
  <si>
    <t>23/01 e 30/04</t>
  </si>
  <si>
    <t>45915/2023</t>
  </si>
  <si>
    <t>23/01 e 02/05</t>
  </si>
  <si>
    <t>45917/2023</t>
  </si>
  <si>
    <t>27/02 e 03/05</t>
  </si>
  <si>
    <t>27/02 E 09/05</t>
  </si>
  <si>
    <t>46062/2024</t>
  </si>
  <si>
    <t>27/02 E 13/05</t>
  </si>
  <si>
    <t>27/02 E 14/05</t>
  </si>
  <si>
    <t>20/03 e 16/05</t>
  </si>
  <si>
    <t>23/03 E 20/05</t>
  </si>
  <si>
    <t>46063/2024</t>
  </si>
  <si>
    <t>14/03 E 23/05</t>
  </si>
  <si>
    <t xml:space="preserve">CONTRATO ANO 2024 -- CONCLUIDO </t>
  </si>
  <si>
    <t>14/03 E 29/05</t>
  </si>
  <si>
    <t>47386/2024</t>
  </si>
  <si>
    <t>47387/2024</t>
  </si>
  <si>
    <t>47427/2025</t>
  </si>
  <si>
    <t xml:space="preserve"> </t>
  </si>
  <si>
    <t>46823/2024</t>
  </si>
  <si>
    <t xml:space="preserve">FIXAÇÃO </t>
  </si>
  <si>
    <t>46822/2024</t>
  </si>
  <si>
    <t>47747/2025</t>
  </si>
  <si>
    <t>venda disp</t>
  </si>
  <si>
    <t>47748/2025</t>
  </si>
  <si>
    <t>47749/2025</t>
  </si>
  <si>
    <t>47759/2025</t>
  </si>
  <si>
    <t>47760/2025</t>
  </si>
  <si>
    <t>47761/2025</t>
  </si>
  <si>
    <t>46825/2024</t>
  </si>
  <si>
    <t>CONTRATO ANO 2025  -  ¨¨CONCLUIDO¨¨</t>
  </si>
  <si>
    <t>CONTRATO ANO 2026</t>
  </si>
  <si>
    <t>02.07.2025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</si>
</sst>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1" applyNumberFormat="1" applyFont="1" applyBorder="1"/>
    <xf numFmtId="3" fontId="0" fillId="0" borderId="0" xfId="0" applyNumberFormat="1"/>
    <xf numFmtId="3" fontId="2" fillId="3" borderId="0" xfId="0" applyNumberFormat="1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7" fillId="3" borderId="0" xfId="0" applyFont="1" applyFill="1"/>
    <xf numFmtId="3" fontId="8" fillId="3" borderId="0" xfId="0" applyNumberFormat="1" applyFont="1" applyFill="1"/>
    <xf numFmtId="0" fontId="6" fillId="3" borderId="0" xfId="0" applyFont="1" applyFill="1"/>
    <xf numFmtId="3" fontId="9" fillId="5" borderId="5" xfId="0" applyNumberFormat="1" applyFont="1" applyFill="1" applyBorder="1"/>
    <xf numFmtId="0" fontId="0" fillId="0" borderId="0" xfId="0" applyAlignment="1">
      <alignment horizontal="right"/>
    </xf>
    <xf numFmtId="0" fontId="3" fillId="0" borderId="0" xfId="0" applyFont="1"/>
    <xf numFmtId="0" fontId="4" fillId="3" borderId="0" xfId="0" applyFont="1" applyFill="1"/>
    <xf numFmtId="0" fontId="4" fillId="0" borderId="0" xfId="0" applyFont="1"/>
    <xf numFmtId="0" fontId="5" fillId="3" borderId="0" xfId="0" applyFont="1" applyFill="1"/>
    <xf numFmtId="0" fontId="5" fillId="4" borderId="4" xfId="0" applyFont="1" applyFill="1" applyBorder="1"/>
    <xf numFmtId="0" fontId="5" fillId="4" borderId="6" xfId="0" applyFont="1" applyFill="1" applyBorder="1"/>
    <xf numFmtId="0" fontId="5" fillId="4" borderId="5" xfId="0" applyFont="1" applyFill="1" applyBorder="1"/>
    <xf numFmtId="0" fontId="0" fillId="3" borderId="0" xfId="0" applyFill="1"/>
    <xf numFmtId="3" fontId="9" fillId="3" borderId="0" xfId="0" applyNumberFormat="1" applyFont="1" applyFill="1"/>
    <xf numFmtId="0" fontId="0" fillId="5" borderId="5" xfId="0" applyFill="1" applyBorder="1" applyAlignment="1">
      <alignment horizontal="center"/>
    </xf>
    <xf numFmtId="0" fontId="0" fillId="2" borderId="4" xfId="0" applyFill="1" applyBorder="1"/>
    <xf numFmtId="3" fontId="2" fillId="2" borderId="6" xfId="0" applyNumberFormat="1" applyFont="1" applyFill="1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43" fontId="0" fillId="0" borderId="1" xfId="1" applyFont="1" applyBorder="1"/>
    <xf numFmtId="3" fontId="9" fillId="2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10" fillId="4" borderId="1" xfId="0" applyNumberFormat="1" applyFont="1" applyFill="1" applyBorder="1"/>
    <xf numFmtId="43" fontId="10" fillId="4" borderId="1" xfId="1" applyFont="1" applyFill="1" applyBorder="1"/>
    <xf numFmtId="0" fontId="3" fillId="0" borderId="0" xfId="0" applyFont="1" applyAlignment="1">
      <alignment horizontal="center"/>
    </xf>
    <xf numFmtId="14" fontId="11" fillId="0" borderId="0" xfId="0" applyNumberFormat="1" applyFont="1" applyAlignment="1">
      <alignment horizontal="right"/>
    </xf>
    <xf numFmtId="14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4" fontId="11" fillId="0" borderId="1" xfId="0" applyNumberFormat="1" applyFont="1" applyBorder="1" applyAlignment="1">
      <alignment horizontal="right"/>
    </xf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1" xfId="1" applyNumberFormat="1" applyFont="1" applyFill="1" applyBorder="1"/>
    <xf numFmtId="43" fontId="0" fillId="3" borderId="1" xfId="1" applyFont="1" applyFill="1" applyBorder="1"/>
    <xf numFmtId="14" fontId="0" fillId="3" borderId="7" xfId="0" applyNumberFormat="1" applyFill="1" applyBorder="1" applyAlignment="1">
      <alignment horizontal="center"/>
    </xf>
    <xf numFmtId="0" fontId="12" fillId="2" borderId="0" xfId="0" applyFont="1" applyFill="1"/>
    <xf numFmtId="14" fontId="0" fillId="0" borderId="0" xfId="0" applyNumberFormat="1"/>
    <xf numFmtId="43" fontId="0" fillId="0" borderId="9" xfId="1" applyFont="1" applyBorder="1"/>
    <xf numFmtId="3" fontId="0" fillId="0" borderId="1" xfId="0" applyNumberFormat="1" applyBorder="1"/>
    <xf numFmtId="0" fontId="0" fillId="2" borderId="0" xfId="0" applyFill="1"/>
    <xf numFmtId="14" fontId="11" fillId="2" borderId="1" xfId="0" applyNumberFormat="1" applyFont="1" applyFill="1" applyBorder="1" applyAlignment="1">
      <alignment horizontal="right"/>
    </xf>
    <xf numFmtId="14" fontId="11" fillId="0" borderId="0" xfId="0" applyNumberFormat="1" applyFont="1" applyAlignment="1">
      <alignment horizontal="left"/>
    </xf>
    <xf numFmtId="0" fontId="13" fillId="2" borderId="0" xfId="0" applyFont="1" applyFill="1"/>
    <xf numFmtId="3" fontId="13" fillId="2" borderId="0" xfId="0" applyNumberFormat="1" applyFont="1" applyFill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M46"/>
  <sheetViews>
    <sheetView topLeftCell="A22" workbookViewId="0">
      <selection activeCell="I34" sqref="I34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36000000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C7" s="3"/>
      <c r="D7" s="3"/>
    </row>
    <row r="8" spans="1:13" x14ac:dyDescent="0.3">
      <c r="A8" s="1" t="s">
        <v>4</v>
      </c>
      <c r="B8" s="1" t="s">
        <v>16</v>
      </c>
      <c r="C8" s="2">
        <v>1800000</v>
      </c>
      <c r="D8" s="27">
        <v>5415000</v>
      </c>
      <c r="E8" s="1" t="s">
        <v>15</v>
      </c>
      <c r="F8" s="1" t="s">
        <v>5</v>
      </c>
    </row>
    <row r="9" spans="1:13" x14ac:dyDescent="0.3">
      <c r="A9" s="1" t="s">
        <v>6</v>
      </c>
      <c r="B9" s="1" t="s">
        <v>17</v>
      </c>
      <c r="C9" s="2">
        <v>1800000</v>
      </c>
      <c r="D9" s="27">
        <v>5220000</v>
      </c>
      <c r="E9" s="1" t="s">
        <v>18</v>
      </c>
      <c r="F9" s="1" t="s">
        <v>7</v>
      </c>
    </row>
    <row r="10" spans="1:13" x14ac:dyDescent="0.3">
      <c r="A10" s="1" t="s">
        <v>8</v>
      </c>
      <c r="B10" s="1" t="s">
        <v>19</v>
      </c>
      <c r="C10" s="2">
        <v>1200000</v>
      </c>
      <c r="D10" s="27">
        <v>3420000</v>
      </c>
      <c r="E10" s="1" t="s">
        <v>9</v>
      </c>
      <c r="F10" s="1" t="s">
        <v>7</v>
      </c>
    </row>
    <row r="11" spans="1:13" x14ac:dyDescent="0.3">
      <c r="A11" s="1" t="s">
        <v>9</v>
      </c>
      <c r="B11" s="1" t="s">
        <v>20</v>
      </c>
      <c r="C11" s="2">
        <v>1200000</v>
      </c>
      <c r="D11" s="27">
        <v>3400000</v>
      </c>
      <c r="E11" s="1" t="s">
        <v>10</v>
      </c>
      <c r="F11" s="1" t="s">
        <v>7</v>
      </c>
    </row>
    <row r="12" spans="1:13" x14ac:dyDescent="0.3">
      <c r="A12" s="32">
        <v>44973</v>
      </c>
      <c r="B12" s="1" t="s">
        <v>26</v>
      </c>
      <c r="C12" s="2">
        <v>1500000</v>
      </c>
      <c r="D12" s="27">
        <v>4250000</v>
      </c>
      <c r="E12" s="1" t="s">
        <v>27</v>
      </c>
      <c r="F12" s="1" t="s">
        <v>7</v>
      </c>
    </row>
    <row r="13" spans="1:13" ht="15" thickBot="1" x14ac:dyDescent="0.35">
      <c r="A13" s="32">
        <v>45040</v>
      </c>
      <c r="B13" s="1" t="s">
        <v>28</v>
      </c>
      <c r="C13" s="2">
        <v>600000</v>
      </c>
      <c r="D13" s="27">
        <v>1340000</v>
      </c>
      <c r="E13" s="32">
        <v>45043</v>
      </c>
      <c r="F13" s="1" t="s">
        <v>7</v>
      </c>
    </row>
    <row r="14" spans="1:13" ht="18.600000000000001" thickBot="1" x14ac:dyDescent="0.4">
      <c r="A14" s="32">
        <v>45040</v>
      </c>
      <c r="B14" s="1" t="s">
        <v>29</v>
      </c>
      <c r="C14" s="2">
        <v>600000</v>
      </c>
      <c r="D14" s="27">
        <v>1340000</v>
      </c>
      <c r="E14" s="32">
        <v>45043</v>
      </c>
      <c r="F14" s="1" t="s">
        <v>7</v>
      </c>
      <c r="G14" s="20" t="s">
        <v>12</v>
      </c>
      <c r="H14" s="18"/>
      <c r="I14" s="19"/>
    </row>
    <row r="15" spans="1:13" ht="15" thickBot="1" x14ac:dyDescent="0.35">
      <c r="A15" s="32">
        <v>45040</v>
      </c>
      <c r="B15" s="1" t="s">
        <v>30</v>
      </c>
      <c r="C15" s="2">
        <v>600000</v>
      </c>
      <c r="D15" s="27">
        <v>1340000</v>
      </c>
      <c r="E15" s="32">
        <v>45043</v>
      </c>
      <c r="F15" s="1" t="s">
        <v>7</v>
      </c>
    </row>
    <row r="16" spans="1:13" ht="18.600000000000001" thickBot="1" x14ac:dyDescent="0.4">
      <c r="A16" s="32">
        <v>45040</v>
      </c>
      <c r="B16" s="1" t="s">
        <v>31</v>
      </c>
      <c r="C16" s="2">
        <v>600000</v>
      </c>
      <c r="D16" s="27">
        <v>1340000</v>
      </c>
      <c r="E16" s="32">
        <v>45043</v>
      </c>
      <c r="F16" s="1" t="s">
        <v>7</v>
      </c>
      <c r="G16" s="9">
        <f>SUM(C3)-C42</f>
        <v>0</v>
      </c>
      <c r="I16" s="10"/>
    </row>
    <row r="17" spans="1:6" x14ac:dyDescent="0.3">
      <c r="A17" s="32">
        <v>45041</v>
      </c>
      <c r="B17" s="1" t="s">
        <v>32</v>
      </c>
      <c r="C17" s="2">
        <v>600000</v>
      </c>
      <c r="D17" s="27">
        <v>1310000</v>
      </c>
      <c r="E17" s="32">
        <v>45044</v>
      </c>
      <c r="F17" s="1" t="s">
        <v>7</v>
      </c>
    </row>
    <row r="18" spans="1:6" x14ac:dyDescent="0.3">
      <c r="A18" s="32">
        <v>45041</v>
      </c>
      <c r="B18" s="1" t="s">
        <v>33</v>
      </c>
      <c r="C18" s="2">
        <v>600000</v>
      </c>
      <c r="D18" s="27">
        <v>1310000</v>
      </c>
      <c r="E18" s="32">
        <v>45044</v>
      </c>
      <c r="F18" s="1" t="s">
        <v>7</v>
      </c>
    </row>
    <row r="19" spans="1:6" x14ac:dyDescent="0.3">
      <c r="A19" s="32">
        <v>45041</v>
      </c>
      <c r="B19" s="1" t="s">
        <v>34</v>
      </c>
      <c r="C19" s="2">
        <v>600000</v>
      </c>
      <c r="D19" s="27">
        <v>1310000</v>
      </c>
      <c r="E19" s="32">
        <v>45044</v>
      </c>
      <c r="F19" s="1" t="s">
        <v>7</v>
      </c>
    </row>
    <row r="20" spans="1:6" x14ac:dyDescent="0.3">
      <c r="A20" s="32">
        <v>45041</v>
      </c>
      <c r="B20" s="1" t="s">
        <v>35</v>
      </c>
      <c r="C20" s="2">
        <v>600000</v>
      </c>
      <c r="D20" s="27">
        <v>1310000</v>
      </c>
      <c r="E20" s="32">
        <v>45044</v>
      </c>
      <c r="F20" s="1" t="s">
        <v>7</v>
      </c>
    </row>
    <row r="21" spans="1:6" x14ac:dyDescent="0.3">
      <c r="A21" s="32">
        <v>45041</v>
      </c>
      <c r="B21" s="1" t="s">
        <v>36</v>
      </c>
      <c r="C21" s="2">
        <v>600000</v>
      </c>
      <c r="D21" s="27">
        <v>1310000</v>
      </c>
      <c r="E21" s="32">
        <v>45044</v>
      </c>
      <c r="F21" s="1" t="s">
        <v>7</v>
      </c>
    </row>
    <row r="22" spans="1:6" x14ac:dyDescent="0.3">
      <c r="A22" s="32">
        <v>45042</v>
      </c>
      <c r="B22" s="1" t="s">
        <v>40</v>
      </c>
      <c r="C22" s="2">
        <v>1200000</v>
      </c>
      <c r="D22" s="27">
        <v>2620000</v>
      </c>
      <c r="E22" s="32">
        <v>45048</v>
      </c>
      <c r="F22" s="1" t="s">
        <v>7</v>
      </c>
    </row>
    <row r="23" spans="1:6" x14ac:dyDescent="0.3">
      <c r="A23" s="32">
        <v>45042</v>
      </c>
      <c r="B23" s="1" t="s">
        <v>41</v>
      </c>
      <c r="C23" s="2">
        <v>1200000</v>
      </c>
      <c r="D23" s="27">
        <v>2620000</v>
      </c>
      <c r="E23" s="32">
        <v>45048</v>
      </c>
      <c r="F23" s="1" t="s">
        <v>7</v>
      </c>
    </row>
    <row r="24" spans="1:6" x14ac:dyDescent="0.3">
      <c r="A24" s="32">
        <v>45043</v>
      </c>
      <c r="B24" s="1" t="s">
        <v>42</v>
      </c>
      <c r="C24" s="2">
        <v>600000</v>
      </c>
      <c r="D24" s="27">
        <v>1305000</v>
      </c>
      <c r="E24" s="32">
        <v>45049</v>
      </c>
      <c r="F24" s="1" t="s">
        <v>7</v>
      </c>
    </row>
    <row r="25" spans="1:6" x14ac:dyDescent="0.3">
      <c r="A25" s="32">
        <v>45043</v>
      </c>
      <c r="B25" s="1" t="s">
        <v>43</v>
      </c>
      <c r="C25" s="2">
        <v>600000</v>
      </c>
      <c r="D25" s="27">
        <v>1305000</v>
      </c>
      <c r="E25" s="32">
        <v>45049</v>
      </c>
      <c r="F25" s="1" t="s">
        <v>7</v>
      </c>
    </row>
    <row r="26" spans="1:6" x14ac:dyDescent="0.3">
      <c r="A26" s="32">
        <v>45043</v>
      </c>
      <c r="B26" s="1" t="s">
        <v>44</v>
      </c>
      <c r="C26" s="2">
        <v>600000</v>
      </c>
      <c r="D26" s="27">
        <v>1305000</v>
      </c>
      <c r="E26" s="32">
        <v>45049</v>
      </c>
      <c r="F26" s="1" t="s">
        <v>7</v>
      </c>
    </row>
    <row r="27" spans="1:6" x14ac:dyDescent="0.3">
      <c r="A27" s="32">
        <v>45051</v>
      </c>
      <c r="B27" s="1" t="s">
        <v>45</v>
      </c>
      <c r="C27" s="2">
        <v>1800000</v>
      </c>
      <c r="D27" s="27">
        <v>4065000</v>
      </c>
      <c r="E27" s="32">
        <v>45056</v>
      </c>
      <c r="F27" s="1" t="s">
        <v>7</v>
      </c>
    </row>
    <row r="28" spans="1:6" x14ac:dyDescent="0.3">
      <c r="A28" s="32">
        <v>45054</v>
      </c>
      <c r="B28" s="1" t="s">
        <v>46</v>
      </c>
      <c r="C28" s="2">
        <v>600000</v>
      </c>
      <c r="D28" s="27">
        <v>1360000</v>
      </c>
      <c r="E28" s="32">
        <v>45058</v>
      </c>
      <c r="F28" s="1" t="s">
        <v>7</v>
      </c>
    </row>
    <row r="29" spans="1:6" x14ac:dyDescent="0.3">
      <c r="A29" s="32">
        <v>45054</v>
      </c>
      <c r="B29" s="1" t="s">
        <v>47</v>
      </c>
      <c r="C29" s="2">
        <v>600000</v>
      </c>
      <c r="D29" s="27">
        <v>1360000</v>
      </c>
      <c r="E29" s="32">
        <v>45058</v>
      </c>
      <c r="F29" s="1" t="s">
        <v>7</v>
      </c>
    </row>
    <row r="30" spans="1:6" x14ac:dyDescent="0.3">
      <c r="A30" s="32">
        <v>45055</v>
      </c>
      <c r="B30" s="1" t="s">
        <v>48</v>
      </c>
      <c r="C30" s="2">
        <v>1200000</v>
      </c>
      <c r="D30" s="27">
        <v>2720000</v>
      </c>
      <c r="E30" s="32">
        <v>45058</v>
      </c>
      <c r="F30" s="1" t="s">
        <v>7</v>
      </c>
    </row>
    <row r="31" spans="1:6" x14ac:dyDescent="0.3">
      <c r="A31" s="32">
        <v>45056</v>
      </c>
      <c r="B31" s="1" t="s">
        <v>49</v>
      </c>
      <c r="C31" s="2">
        <v>1200000</v>
      </c>
      <c r="D31" s="27">
        <v>2700000</v>
      </c>
      <c r="E31" s="32">
        <v>45063</v>
      </c>
      <c r="F31" s="1" t="s">
        <v>7</v>
      </c>
    </row>
    <row r="32" spans="1:6" x14ac:dyDescent="0.3">
      <c r="A32" s="32">
        <v>45056</v>
      </c>
      <c r="B32" s="1" t="s">
        <v>50</v>
      </c>
      <c r="C32" s="2">
        <v>1200000</v>
      </c>
      <c r="D32" s="27">
        <v>2700000</v>
      </c>
      <c r="E32" s="32">
        <v>45063</v>
      </c>
      <c r="F32" s="1" t="s">
        <v>7</v>
      </c>
    </row>
    <row r="33" spans="1:9" x14ac:dyDescent="0.3">
      <c r="A33" s="32">
        <v>45057</v>
      </c>
      <c r="B33" s="1" t="s">
        <v>51</v>
      </c>
      <c r="C33" s="2">
        <v>900000</v>
      </c>
      <c r="D33" s="27">
        <v>2025000</v>
      </c>
      <c r="E33" s="32">
        <v>45065</v>
      </c>
      <c r="F33" s="1" t="s">
        <v>7</v>
      </c>
    </row>
    <row r="34" spans="1:9" x14ac:dyDescent="0.3">
      <c r="A34" s="32">
        <v>45057</v>
      </c>
      <c r="B34" s="1" t="s">
        <v>52</v>
      </c>
      <c r="C34" s="2">
        <v>900000</v>
      </c>
      <c r="D34" s="27">
        <v>2025000</v>
      </c>
      <c r="E34" s="32">
        <v>45065</v>
      </c>
      <c r="F34" s="1" t="s">
        <v>7</v>
      </c>
    </row>
    <row r="35" spans="1:9" x14ac:dyDescent="0.3">
      <c r="A35" s="32">
        <v>45058</v>
      </c>
      <c r="B35" s="1" t="s">
        <v>53</v>
      </c>
      <c r="C35" s="2">
        <v>1800000</v>
      </c>
      <c r="D35" s="27">
        <v>4050000</v>
      </c>
      <c r="E35" s="32">
        <v>45065</v>
      </c>
      <c r="F35" s="39" t="s">
        <v>7</v>
      </c>
    </row>
    <row r="36" spans="1:9" x14ac:dyDescent="0.3">
      <c r="A36" s="32">
        <v>45061</v>
      </c>
      <c r="B36" s="1" t="s">
        <v>54</v>
      </c>
      <c r="C36" s="2">
        <v>1500000</v>
      </c>
      <c r="D36" s="27">
        <v>3400000</v>
      </c>
      <c r="E36" s="38">
        <v>45068</v>
      </c>
      <c r="F36" s="39" t="s">
        <v>7</v>
      </c>
    </row>
    <row r="37" spans="1:9" x14ac:dyDescent="0.3">
      <c r="A37" s="32">
        <v>45062</v>
      </c>
      <c r="B37" s="1" t="s">
        <v>55</v>
      </c>
      <c r="C37" s="2">
        <v>1500000</v>
      </c>
      <c r="D37" s="27">
        <v>3337500</v>
      </c>
      <c r="E37" s="38">
        <v>45071</v>
      </c>
      <c r="F37" s="39" t="s">
        <v>7</v>
      </c>
    </row>
    <row r="38" spans="1:9" x14ac:dyDescent="0.3">
      <c r="A38" s="32">
        <v>45062</v>
      </c>
      <c r="B38" s="1" t="s">
        <v>56</v>
      </c>
      <c r="C38" s="2">
        <v>1500000</v>
      </c>
      <c r="D38" s="27">
        <v>3337500</v>
      </c>
      <c r="E38" s="38">
        <v>45071</v>
      </c>
      <c r="F38" s="39" t="s">
        <v>7</v>
      </c>
    </row>
    <row r="39" spans="1:9" x14ac:dyDescent="0.3">
      <c r="A39" s="32">
        <v>45063</v>
      </c>
      <c r="B39" s="1" t="s">
        <v>57</v>
      </c>
      <c r="C39" s="2">
        <v>1200000</v>
      </c>
      <c r="D39" s="27">
        <v>2640000</v>
      </c>
      <c r="E39" s="38">
        <v>45071</v>
      </c>
      <c r="F39" s="39" t="s">
        <v>7</v>
      </c>
    </row>
    <row r="40" spans="1:9" x14ac:dyDescent="0.3">
      <c r="A40" s="32">
        <v>45063</v>
      </c>
      <c r="B40" s="1" t="s">
        <v>58</v>
      </c>
      <c r="C40" s="2">
        <v>1000000</v>
      </c>
      <c r="D40" s="27">
        <v>2200000</v>
      </c>
      <c r="E40" s="38">
        <v>45071</v>
      </c>
      <c r="F40" s="39" t="s">
        <v>7</v>
      </c>
    </row>
    <row r="41" spans="1:9" x14ac:dyDescent="0.3">
      <c r="A41" s="41">
        <v>45064</v>
      </c>
      <c r="B41" s="42" t="s">
        <v>59</v>
      </c>
      <c r="C41" s="43">
        <v>2000000</v>
      </c>
      <c r="D41" s="44">
        <v>4316666.66</v>
      </c>
      <c r="E41" s="45">
        <v>45076</v>
      </c>
      <c r="F41" s="42" t="s">
        <v>7</v>
      </c>
      <c r="G41" s="37"/>
      <c r="I41" s="10"/>
    </row>
    <row r="42" spans="1:9" ht="18" x14ac:dyDescent="0.35">
      <c r="A42" s="11" t="s">
        <v>11</v>
      </c>
      <c r="B42" s="33" t="s">
        <v>37</v>
      </c>
      <c r="C42" s="34">
        <f>SUM(C8:C41)</f>
        <v>36000000</v>
      </c>
      <c r="D42" s="35">
        <f>D8+D9+D10+D11+D12+D13+D14+D15+D16+D17+D18+D19+D20+D21+D22+D23+D27+D41+D24+D25+D26+D28+D29+D30+D31+D32+D33+D34+D35+D36+D37+D38+D40</f>
        <v>82366666.659999996</v>
      </c>
    </row>
    <row r="43" spans="1:9" x14ac:dyDescent="0.3">
      <c r="C43" s="36" t="s">
        <v>38</v>
      </c>
      <c r="D43" s="36" t="s">
        <v>39</v>
      </c>
    </row>
    <row r="44" spans="1:9" x14ac:dyDescent="0.3">
      <c r="G44" s="40">
        <v>45064</v>
      </c>
    </row>
    <row r="45" spans="1:9" ht="23.4" x14ac:dyDescent="0.45">
      <c r="A45" s="6"/>
      <c r="B45" s="6"/>
      <c r="C45" s="7"/>
      <c r="D45" s="7"/>
      <c r="E45" s="8"/>
    </row>
    <row r="46" spans="1:9" ht="25.8" x14ac:dyDescent="0.5">
      <c r="C46" s="46" t="s">
        <v>72</v>
      </c>
      <c r="D46" s="46"/>
      <c r="E46" s="50"/>
      <c r="F4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M36"/>
  <sheetViews>
    <sheetView topLeftCell="A2" workbookViewId="0">
      <selection activeCell="G36" sqref="G3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60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36000000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C7" s="3"/>
      <c r="D7" s="3"/>
    </row>
    <row r="8" spans="1:13" x14ac:dyDescent="0.3">
      <c r="A8" s="41">
        <v>45083</v>
      </c>
      <c r="B8" s="1" t="s">
        <v>65</v>
      </c>
      <c r="C8" s="2">
        <v>1200000</v>
      </c>
      <c r="D8" s="27">
        <v>2640000</v>
      </c>
      <c r="E8" s="32">
        <v>45089</v>
      </c>
      <c r="F8" s="1" t="s">
        <v>7</v>
      </c>
    </row>
    <row r="9" spans="1:13" x14ac:dyDescent="0.3">
      <c r="A9" s="32">
        <v>45089</v>
      </c>
      <c r="B9" s="1" t="s">
        <v>66</v>
      </c>
      <c r="C9" s="2">
        <v>900000</v>
      </c>
      <c r="D9" s="27">
        <v>1995000</v>
      </c>
      <c r="E9" s="32">
        <v>45092</v>
      </c>
      <c r="F9" s="1" t="s">
        <v>67</v>
      </c>
    </row>
    <row r="10" spans="1:13" x14ac:dyDescent="0.3">
      <c r="A10" s="32">
        <v>45090</v>
      </c>
      <c r="B10" s="1" t="s">
        <v>68</v>
      </c>
      <c r="C10" s="2">
        <v>900000</v>
      </c>
      <c r="D10" s="27">
        <v>1980000</v>
      </c>
      <c r="E10" s="32">
        <v>45093</v>
      </c>
      <c r="F10" s="1" t="s">
        <v>67</v>
      </c>
    </row>
    <row r="11" spans="1:13" x14ac:dyDescent="0.3">
      <c r="A11" s="32">
        <v>45096</v>
      </c>
      <c r="B11" s="1" t="s">
        <v>69</v>
      </c>
      <c r="C11" s="2">
        <v>600000</v>
      </c>
      <c r="D11" s="27">
        <v>1335000</v>
      </c>
      <c r="E11" s="32">
        <v>45099</v>
      </c>
      <c r="F11" s="1" t="s">
        <v>67</v>
      </c>
    </row>
    <row r="12" spans="1:13" x14ac:dyDescent="0.3">
      <c r="A12" s="32">
        <v>45110</v>
      </c>
      <c r="B12" s="1" t="s">
        <v>70</v>
      </c>
      <c r="C12" s="2">
        <v>600000</v>
      </c>
      <c r="D12" s="27">
        <v>1405000</v>
      </c>
      <c r="E12" s="32">
        <v>45113</v>
      </c>
      <c r="F12" s="1" t="s">
        <v>67</v>
      </c>
    </row>
    <row r="13" spans="1:13" ht="15" thickBot="1" x14ac:dyDescent="0.35">
      <c r="A13" s="32">
        <v>45110</v>
      </c>
      <c r="B13" s="1" t="s">
        <v>71</v>
      </c>
      <c r="C13" s="2">
        <v>300000</v>
      </c>
      <c r="D13" s="27">
        <v>702500</v>
      </c>
      <c r="E13" s="32">
        <v>45113</v>
      </c>
      <c r="F13" s="1" t="s">
        <v>67</v>
      </c>
    </row>
    <row r="14" spans="1:13" ht="18.600000000000001" thickBot="1" x14ac:dyDescent="0.4">
      <c r="A14" s="32">
        <v>45113</v>
      </c>
      <c r="B14" s="1" t="s">
        <v>73</v>
      </c>
      <c r="C14" s="2">
        <v>600000</v>
      </c>
      <c r="D14" s="27">
        <v>1430000</v>
      </c>
      <c r="E14" s="32">
        <v>45118</v>
      </c>
      <c r="F14" s="1" t="s">
        <v>67</v>
      </c>
      <c r="G14" s="20" t="s">
        <v>12</v>
      </c>
      <c r="H14" s="18"/>
      <c r="I14" s="19"/>
    </row>
    <row r="15" spans="1:13" ht="15" thickBot="1" x14ac:dyDescent="0.35">
      <c r="A15" s="32">
        <v>45127</v>
      </c>
      <c r="B15" s="1" t="s">
        <v>74</v>
      </c>
      <c r="C15" s="2">
        <v>600000</v>
      </c>
      <c r="D15" s="27">
        <v>1500000</v>
      </c>
      <c r="E15" s="32">
        <v>45135</v>
      </c>
      <c r="F15" s="1" t="s">
        <v>67</v>
      </c>
    </row>
    <row r="16" spans="1:13" ht="18.600000000000001" thickBot="1" x14ac:dyDescent="0.4">
      <c r="A16" s="32">
        <v>45131</v>
      </c>
      <c r="B16" s="1" t="s">
        <v>75</v>
      </c>
      <c r="C16" s="2">
        <v>900000</v>
      </c>
      <c r="D16" s="27">
        <v>2250000</v>
      </c>
      <c r="E16" s="32">
        <v>45138</v>
      </c>
      <c r="F16" s="1" t="s">
        <v>67</v>
      </c>
      <c r="G16" s="9">
        <f>SUM(C3)-C33</f>
        <v>0</v>
      </c>
      <c r="I16" s="10"/>
    </row>
    <row r="17" spans="1:6" x14ac:dyDescent="0.3">
      <c r="A17" s="32" t="s">
        <v>76</v>
      </c>
      <c r="B17" s="1" t="s">
        <v>77</v>
      </c>
      <c r="C17" s="2">
        <v>600000</v>
      </c>
      <c r="D17" s="27">
        <v>1487000</v>
      </c>
      <c r="E17" s="32">
        <v>45160</v>
      </c>
      <c r="F17" s="1" t="s">
        <v>67</v>
      </c>
    </row>
    <row r="18" spans="1:6" x14ac:dyDescent="0.3">
      <c r="A18" s="32">
        <v>45155</v>
      </c>
      <c r="B18" s="1" t="s">
        <v>78</v>
      </c>
      <c r="C18" s="2">
        <v>600000</v>
      </c>
      <c r="D18" s="27">
        <v>1495000</v>
      </c>
      <c r="E18" s="32">
        <v>45160</v>
      </c>
      <c r="F18" s="1" t="s">
        <v>67</v>
      </c>
    </row>
    <row r="19" spans="1:6" x14ac:dyDescent="0.3">
      <c r="A19" s="32">
        <v>45169</v>
      </c>
      <c r="B19" s="1" t="s">
        <v>79</v>
      </c>
      <c r="C19" s="2">
        <v>600000</v>
      </c>
      <c r="D19" s="27">
        <v>1530000</v>
      </c>
      <c r="E19" s="32">
        <v>45177</v>
      </c>
      <c r="F19" s="1" t="s">
        <v>67</v>
      </c>
    </row>
    <row r="20" spans="1:6" x14ac:dyDescent="0.3">
      <c r="A20" s="32">
        <v>45169</v>
      </c>
      <c r="B20" s="1" t="s">
        <v>80</v>
      </c>
      <c r="C20" s="2">
        <v>600000</v>
      </c>
      <c r="D20" s="27">
        <v>1537000</v>
      </c>
      <c r="E20" s="38">
        <v>45177</v>
      </c>
      <c r="F20" s="39" t="s">
        <v>67</v>
      </c>
    </row>
    <row r="21" spans="1:6" x14ac:dyDescent="0.3">
      <c r="A21" s="32">
        <v>45174</v>
      </c>
      <c r="B21" s="1" t="s">
        <v>81</v>
      </c>
      <c r="C21" s="2">
        <v>1000000</v>
      </c>
      <c r="D21" s="27">
        <v>2541666.66</v>
      </c>
      <c r="E21" s="38">
        <v>45184</v>
      </c>
      <c r="F21" s="39" t="s">
        <v>67</v>
      </c>
    </row>
    <row r="22" spans="1:6" x14ac:dyDescent="0.3">
      <c r="A22" s="32">
        <v>45394</v>
      </c>
      <c r="B22" s="1" t="s">
        <v>82</v>
      </c>
      <c r="C22" s="2">
        <v>1500000</v>
      </c>
      <c r="D22" s="27">
        <v>3250000</v>
      </c>
      <c r="E22" s="38" t="s">
        <v>83</v>
      </c>
      <c r="F22" s="39" t="s">
        <v>67</v>
      </c>
    </row>
    <row r="23" spans="1:6" x14ac:dyDescent="0.3">
      <c r="A23" s="32">
        <v>45397</v>
      </c>
      <c r="B23" s="1" t="s">
        <v>82</v>
      </c>
      <c r="C23" s="2">
        <v>1500000</v>
      </c>
      <c r="D23" s="27">
        <v>3250000</v>
      </c>
      <c r="E23" s="38" t="s">
        <v>83</v>
      </c>
      <c r="F23" s="39" t="s">
        <v>67</v>
      </c>
    </row>
    <row r="24" spans="1:6" x14ac:dyDescent="0.3">
      <c r="A24" s="41">
        <v>45397</v>
      </c>
      <c r="B24" s="42" t="s">
        <v>84</v>
      </c>
      <c r="C24" s="43">
        <v>4000000</v>
      </c>
      <c r="D24" s="44">
        <v>8666666.6600000001</v>
      </c>
      <c r="E24" s="45" t="s">
        <v>83</v>
      </c>
      <c r="F24" s="42" t="s">
        <v>67</v>
      </c>
    </row>
    <row r="25" spans="1:6" x14ac:dyDescent="0.3">
      <c r="A25" s="32">
        <v>45398</v>
      </c>
      <c r="B25" s="1" t="s">
        <v>85</v>
      </c>
      <c r="C25" s="2">
        <v>3000000</v>
      </c>
      <c r="D25" s="27">
        <v>6550000</v>
      </c>
      <c r="E25" s="38" t="s">
        <v>86</v>
      </c>
      <c r="F25" s="39" t="s">
        <v>67</v>
      </c>
    </row>
    <row r="26" spans="1:6" x14ac:dyDescent="0.3">
      <c r="A26" s="32">
        <v>45404</v>
      </c>
      <c r="B26" s="1" t="s">
        <v>85</v>
      </c>
      <c r="C26" s="2">
        <v>3000000</v>
      </c>
      <c r="D26" s="27">
        <v>6525000</v>
      </c>
      <c r="E26" s="38" t="s">
        <v>87</v>
      </c>
      <c r="F26" s="39" t="s">
        <v>67</v>
      </c>
    </row>
    <row r="27" spans="1:6" x14ac:dyDescent="0.3">
      <c r="A27" s="32">
        <v>45404</v>
      </c>
      <c r="B27" s="1" t="s">
        <v>88</v>
      </c>
      <c r="C27" s="2">
        <v>1500000</v>
      </c>
      <c r="D27" s="27">
        <v>3262500</v>
      </c>
      <c r="E27" s="38" t="s">
        <v>87</v>
      </c>
      <c r="F27" s="39" t="s">
        <v>67</v>
      </c>
    </row>
    <row r="28" spans="1:6" x14ac:dyDescent="0.3">
      <c r="A28" s="32">
        <v>45405</v>
      </c>
      <c r="B28" s="1" t="s">
        <v>88</v>
      </c>
      <c r="C28" s="2">
        <v>3000000</v>
      </c>
      <c r="D28" s="27">
        <v>6525000</v>
      </c>
      <c r="E28" s="38" t="s">
        <v>89</v>
      </c>
      <c r="F28" s="39" t="s">
        <v>67</v>
      </c>
    </row>
    <row r="29" spans="1:6" x14ac:dyDescent="0.3">
      <c r="A29" s="32">
        <v>45406</v>
      </c>
      <c r="B29" s="1" t="s">
        <v>88</v>
      </c>
      <c r="C29" s="2">
        <v>3000000</v>
      </c>
      <c r="D29" s="27">
        <v>6550000</v>
      </c>
      <c r="E29" s="38" t="s">
        <v>89</v>
      </c>
      <c r="F29" s="39" t="s">
        <v>67</v>
      </c>
    </row>
    <row r="30" spans="1:6" x14ac:dyDescent="0.3">
      <c r="A30" s="32">
        <v>45407</v>
      </c>
      <c r="B30" s="1" t="s">
        <v>88</v>
      </c>
      <c r="C30" s="2">
        <v>1500000</v>
      </c>
      <c r="D30" s="27">
        <v>3275000</v>
      </c>
      <c r="E30" s="38" t="s">
        <v>89</v>
      </c>
      <c r="F30" s="39" t="s">
        <v>67</v>
      </c>
    </row>
    <row r="31" spans="1:6" x14ac:dyDescent="0.3">
      <c r="A31" s="32">
        <v>45411</v>
      </c>
      <c r="B31" s="1" t="s">
        <v>90</v>
      </c>
      <c r="C31" s="2">
        <v>2500000</v>
      </c>
      <c r="D31" s="27">
        <v>5458333.3300000001</v>
      </c>
      <c r="E31" s="38" t="s">
        <v>91</v>
      </c>
      <c r="F31" s="39" t="s">
        <v>67</v>
      </c>
    </row>
    <row r="32" spans="1:6" x14ac:dyDescent="0.3">
      <c r="A32" s="32">
        <v>45418</v>
      </c>
      <c r="B32" s="1" t="s">
        <v>90</v>
      </c>
      <c r="C32" s="2">
        <v>1500000</v>
      </c>
      <c r="D32" s="27">
        <v>3375000</v>
      </c>
      <c r="E32" s="38" t="s">
        <v>92</v>
      </c>
      <c r="F32" s="39" t="s">
        <v>67</v>
      </c>
    </row>
    <row r="33" spans="1:7" ht="18" x14ac:dyDescent="0.35">
      <c r="A33" s="11" t="s">
        <v>11</v>
      </c>
      <c r="B33" s="33" t="s">
        <v>37</v>
      </c>
      <c r="C33" s="34">
        <f>SUM(C8:C32)</f>
        <v>36000000</v>
      </c>
      <c r="D33" s="35">
        <f>D8+D9+D10+D11+D12+D13+D14+D15+D16+D17+D18+D19+D20+D21+D22+D23+D24+D25+D26+D27+D28+D29+D30+ D31+D32</f>
        <v>80515666.649999991</v>
      </c>
    </row>
    <row r="34" spans="1:7" x14ac:dyDescent="0.3">
      <c r="C34" s="36" t="s">
        <v>38</v>
      </c>
      <c r="D34" s="36" t="s">
        <v>39</v>
      </c>
    </row>
    <row r="35" spans="1:7" x14ac:dyDescent="0.3">
      <c r="G35" s="40">
        <v>45567</v>
      </c>
    </row>
    <row r="36" spans="1:7" ht="25.8" x14ac:dyDescent="0.5">
      <c r="A36" s="6"/>
      <c r="B36" s="46" t="s">
        <v>100</v>
      </c>
      <c r="C36" s="46"/>
      <c r="D36" s="50"/>
      <c r="E36" s="50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M34"/>
  <sheetViews>
    <sheetView topLeftCell="A7" workbookViewId="0">
      <selection sqref="A1:H34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61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30000000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A7" s="47"/>
      <c r="C7" s="3"/>
      <c r="D7" s="3"/>
    </row>
    <row r="8" spans="1:13" x14ac:dyDescent="0.3">
      <c r="A8" s="32">
        <v>45418</v>
      </c>
      <c r="B8" s="1" t="s">
        <v>93</v>
      </c>
      <c r="C8" s="49">
        <v>1500000</v>
      </c>
      <c r="D8" s="27">
        <v>3375000</v>
      </c>
      <c r="E8" s="1" t="s">
        <v>92</v>
      </c>
      <c r="F8" s="1" t="s">
        <v>7</v>
      </c>
    </row>
    <row r="9" spans="1:13" x14ac:dyDescent="0.3">
      <c r="A9" s="32">
        <v>45419</v>
      </c>
      <c r="B9" s="1" t="s">
        <v>90</v>
      </c>
      <c r="C9" s="2">
        <v>1800000</v>
      </c>
      <c r="D9" s="48">
        <v>4080000</v>
      </c>
      <c r="E9" s="1" t="s">
        <v>94</v>
      </c>
      <c r="F9" s="1" t="s">
        <v>7</v>
      </c>
    </row>
    <row r="10" spans="1:13" x14ac:dyDescent="0.3">
      <c r="A10" s="32">
        <v>45421</v>
      </c>
      <c r="B10" s="1" t="s">
        <v>90</v>
      </c>
      <c r="C10" s="2">
        <v>2700000</v>
      </c>
      <c r="D10" s="48">
        <v>6120000</v>
      </c>
      <c r="E10" s="1" t="s">
        <v>95</v>
      </c>
      <c r="F10" s="1" t="s">
        <v>7</v>
      </c>
    </row>
    <row r="11" spans="1:13" x14ac:dyDescent="0.3">
      <c r="A11" s="32">
        <v>45425</v>
      </c>
      <c r="B11" s="1" t="s">
        <v>93</v>
      </c>
      <c r="C11" s="2">
        <v>1500000</v>
      </c>
      <c r="D11" s="48">
        <v>3175000</v>
      </c>
      <c r="E11" s="1" t="s">
        <v>96</v>
      </c>
      <c r="F11" s="1" t="s">
        <v>7</v>
      </c>
    </row>
    <row r="12" spans="1:13" x14ac:dyDescent="0.3">
      <c r="A12" s="32">
        <v>45427</v>
      </c>
      <c r="B12" s="1" t="s">
        <v>93</v>
      </c>
      <c r="C12" s="2">
        <v>1500000</v>
      </c>
      <c r="D12" s="48">
        <v>3187500</v>
      </c>
      <c r="E12" s="1" t="s">
        <v>97</v>
      </c>
      <c r="F12" s="1" t="s">
        <v>7</v>
      </c>
    </row>
    <row r="13" spans="1:13" ht="15" thickBot="1" x14ac:dyDescent="0.35">
      <c r="A13" s="32">
        <v>45432</v>
      </c>
      <c r="B13" s="1" t="s">
        <v>98</v>
      </c>
      <c r="C13" s="2">
        <v>2500000</v>
      </c>
      <c r="D13" s="48">
        <v>5416666.6600000001</v>
      </c>
      <c r="E13" s="32" t="s">
        <v>99</v>
      </c>
      <c r="F13" s="1" t="s">
        <v>7</v>
      </c>
    </row>
    <row r="14" spans="1:13" ht="18.600000000000001" thickBot="1" x14ac:dyDescent="0.4">
      <c r="A14" s="32">
        <v>45435</v>
      </c>
      <c r="B14" s="1" t="s">
        <v>98</v>
      </c>
      <c r="C14" s="2">
        <v>2000000</v>
      </c>
      <c r="D14" s="48">
        <v>4366666.66</v>
      </c>
      <c r="E14" s="32" t="s">
        <v>101</v>
      </c>
      <c r="F14" s="1" t="s">
        <v>7</v>
      </c>
      <c r="G14" s="20" t="s">
        <v>12</v>
      </c>
      <c r="H14" s="18"/>
      <c r="I14" s="19"/>
    </row>
    <row r="15" spans="1:13" ht="15" thickBot="1" x14ac:dyDescent="0.35">
      <c r="A15" s="32">
        <v>45645</v>
      </c>
      <c r="B15" s="1" t="s">
        <v>102</v>
      </c>
      <c r="C15" s="2">
        <v>1200000</v>
      </c>
      <c r="D15" s="48">
        <v>2660000</v>
      </c>
      <c r="E15" s="32">
        <v>45645</v>
      </c>
      <c r="F15" s="1" t="s">
        <v>7</v>
      </c>
    </row>
    <row r="16" spans="1:13" ht="18.600000000000001" thickBot="1" x14ac:dyDescent="0.4">
      <c r="A16" s="32">
        <v>45645</v>
      </c>
      <c r="B16" s="1" t="s">
        <v>103</v>
      </c>
      <c r="C16" s="2">
        <v>1200000</v>
      </c>
      <c r="D16" s="48">
        <v>2660000</v>
      </c>
      <c r="E16" s="32">
        <v>45645</v>
      </c>
      <c r="F16" s="1" t="s">
        <v>7</v>
      </c>
      <c r="G16" s="9">
        <f>SUM(C3)-C31</f>
        <v>-900000</v>
      </c>
      <c r="I16" s="10"/>
    </row>
    <row r="17" spans="1:9" x14ac:dyDescent="0.3">
      <c r="A17" s="32">
        <v>45297</v>
      </c>
      <c r="B17" s="1" t="s">
        <v>104</v>
      </c>
      <c r="C17" s="2">
        <v>1200000</v>
      </c>
      <c r="D17" s="48">
        <v>1200000</v>
      </c>
      <c r="E17" s="32">
        <v>45666</v>
      </c>
      <c r="F17" s="1" t="s">
        <v>7</v>
      </c>
    </row>
    <row r="18" spans="1:9" x14ac:dyDescent="0.3">
      <c r="A18" s="32">
        <v>45701</v>
      </c>
      <c r="B18" s="1" t="s">
        <v>106</v>
      </c>
      <c r="C18" s="2">
        <v>3000000</v>
      </c>
      <c r="D18" s="48">
        <v>3700000</v>
      </c>
      <c r="E18" s="32">
        <v>45706</v>
      </c>
      <c r="F18" s="1" t="s">
        <v>7</v>
      </c>
      <c r="G18" t="s">
        <v>107</v>
      </c>
    </row>
    <row r="19" spans="1:9" x14ac:dyDescent="0.3">
      <c r="A19" s="32">
        <v>45750</v>
      </c>
      <c r="B19" s="1" t="s">
        <v>108</v>
      </c>
      <c r="C19" s="2">
        <v>600000</v>
      </c>
      <c r="D19" s="48">
        <v>750000</v>
      </c>
      <c r="E19" s="32">
        <v>45755</v>
      </c>
      <c r="F19" s="1" t="s">
        <v>7</v>
      </c>
      <c r="G19" t="s">
        <v>107</v>
      </c>
    </row>
    <row r="20" spans="1:9" x14ac:dyDescent="0.3">
      <c r="A20" s="32">
        <v>45751</v>
      </c>
      <c r="B20" s="1" t="s">
        <v>108</v>
      </c>
      <c r="C20" s="2">
        <v>1200000</v>
      </c>
      <c r="D20" s="48">
        <v>1500000</v>
      </c>
      <c r="E20" s="38">
        <v>45756</v>
      </c>
      <c r="F20" s="39" t="s">
        <v>7</v>
      </c>
      <c r="G20" t="s">
        <v>107</v>
      </c>
    </row>
    <row r="21" spans="1:9" x14ac:dyDescent="0.3">
      <c r="A21" s="32">
        <v>45754</v>
      </c>
      <c r="B21" s="1" t="s">
        <v>109</v>
      </c>
      <c r="C21" s="2">
        <v>600000</v>
      </c>
      <c r="D21" s="48">
        <v>1300000</v>
      </c>
      <c r="E21" s="38">
        <v>45757</v>
      </c>
      <c r="F21" s="39" t="s">
        <v>7</v>
      </c>
      <c r="G21" t="s">
        <v>110</v>
      </c>
    </row>
    <row r="22" spans="1:9" x14ac:dyDescent="0.3">
      <c r="A22" s="32">
        <v>45754</v>
      </c>
      <c r="B22" s="1" t="s">
        <v>111</v>
      </c>
      <c r="C22" s="2">
        <v>600000</v>
      </c>
      <c r="D22" s="48">
        <v>1300000</v>
      </c>
      <c r="E22" s="38">
        <v>45757</v>
      </c>
      <c r="F22" s="39" t="s">
        <v>7</v>
      </c>
      <c r="G22" t="s">
        <v>110</v>
      </c>
    </row>
    <row r="23" spans="1:9" x14ac:dyDescent="0.3">
      <c r="A23" s="41">
        <v>45754</v>
      </c>
      <c r="B23" s="42" t="s">
        <v>112</v>
      </c>
      <c r="C23" s="43">
        <v>600000</v>
      </c>
      <c r="D23" s="48">
        <v>1300000</v>
      </c>
      <c r="E23" s="45">
        <v>45757</v>
      </c>
      <c r="F23" s="42" t="s">
        <v>7</v>
      </c>
      <c r="G23" s="52" t="s">
        <v>110</v>
      </c>
    </row>
    <row r="24" spans="1:9" x14ac:dyDescent="0.3">
      <c r="A24" s="32">
        <v>45755</v>
      </c>
      <c r="B24" s="1" t="s">
        <v>113</v>
      </c>
      <c r="C24" s="2">
        <v>600000</v>
      </c>
      <c r="D24" s="48">
        <v>1312000</v>
      </c>
      <c r="E24" s="38">
        <v>45758</v>
      </c>
      <c r="F24" s="39" t="s">
        <v>7</v>
      </c>
      <c r="G24" s="52" t="s">
        <v>110</v>
      </c>
    </row>
    <row r="25" spans="1:9" x14ac:dyDescent="0.3">
      <c r="A25" s="32">
        <v>45755</v>
      </c>
      <c r="B25" s="1" t="s">
        <v>114</v>
      </c>
      <c r="C25" s="2">
        <v>600000</v>
      </c>
      <c r="D25" s="48">
        <v>1312000</v>
      </c>
      <c r="E25" s="38">
        <v>45758</v>
      </c>
      <c r="F25" s="39" t="s">
        <v>7</v>
      </c>
      <c r="G25" s="52" t="s">
        <v>110</v>
      </c>
    </row>
    <row r="26" spans="1:9" x14ac:dyDescent="0.3">
      <c r="A26" s="41">
        <v>45755</v>
      </c>
      <c r="B26" s="42" t="s">
        <v>115</v>
      </c>
      <c r="C26" s="43">
        <v>600000</v>
      </c>
      <c r="D26" s="48">
        <v>1312000</v>
      </c>
      <c r="E26" s="45">
        <v>45758</v>
      </c>
      <c r="F26" s="42" t="s">
        <v>7</v>
      </c>
      <c r="G26" s="52" t="s">
        <v>110</v>
      </c>
    </row>
    <row r="27" spans="1:9" x14ac:dyDescent="0.3">
      <c r="A27" s="32">
        <v>45761</v>
      </c>
      <c r="B27" s="1" t="s">
        <v>108</v>
      </c>
      <c r="C27" s="2">
        <v>1200000</v>
      </c>
      <c r="D27" s="48">
        <v>1610000</v>
      </c>
      <c r="E27" s="38">
        <v>45764</v>
      </c>
      <c r="F27" s="39" t="s">
        <v>7</v>
      </c>
      <c r="G27" s="52" t="s">
        <v>107</v>
      </c>
    </row>
    <row r="28" spans="1:9" x14ac:dyDescent="0.3">
      <c r="A28" s="32">
        <v>45770</v>
      </c>
      <c r="B28" s="1" t="s">
        <v>108</v>
      </c>
      <c r="C28" s="2">
        <v>1800000</v>
      </c>
      <c r="D28" s="48">
        <v>2313600</v>
      </c>
      <c r="E28" s="38">
        <v>45775</v>
      </c>
      <c r="F28" s="39" t="s">
        <v>7</v>
      </c>
      <c r="G28" s="52" t="s">
        <v>107</v>
      </c>
    </row>
    <row r="29" spans="1:9" x14ac:dyDescent="0.3">
      <c r="A29" s="41">
        <v>45775</v>
      </c>
      <c r="B29" s="42" t="s">
        <v>108</v>
      </c>
      <c r="C29" s="43">
        <v>1200000</v>
      </c>
      <c r="D29" s="48">
        <v>1533200</v>
      </c>
      <c r="E29" s="45">
        <v>45779</v>
      </c>
      <c r="F29" s="42" t="s">
        <v>7</v>
      </c>
      <c r="G29" s="52" t="s">
        <v>107</v>
      </c>
    </row>
    <row r="30" spans="1:9" x14ac:dyDescent="0.3">
      <c r="A30" s="41">
        <v>45775</v>
      </c>
      <c r="B30" s="42" t="s">
        <v>116</v>
      </c>
      <c r="C30" s="43">
        <v>1200000</v>
      </c>
      <c r="D30" s="48">
        <v>1520800</v>
      </c>
      <c r="E30" s="45">
        <v>45779</v>
      </c>
      <c r="F30" s="42" t="s">
        <v>7</v>
      </c>
      <c r="G30" s="52" t="s">
        <v>107</v>
      </c>
      <c r="I30" s="10"/>
    </row>
    <row r="31" spans="1:9" ht="18" x14ac:dyDescent="0.35">
      <c r="A31" s="11" t="s">
        <v>11</v>
      </c>
      <c r="B31" s="33" t="s">
        <v>37</v>
      </c>
      <c r="C31" s="34">
        <f>SUM(C8:C30)</f>
        <v>30900000</v>
      </c>
      <c r="D31" s="35">
        <f>D8+D9+D10+D11+D12+D13+D14+D15+D16+D17+D18+D19+D20+D21+D22+D30</f>
        <v>46311633.32</v>
      </c>
    </row>
    <row r="32" spans="1:9" x14ac:dyDescent="0.3">
      <c r="C32" s="36" t="s">
        <v>38</v>
      </c>
      <c r="D32" s="36" t="s">
        <v>39</v>
      </c>
    </row>
    <row r="33" spans="1:7" x14ac:dyDescent="0.3">
      <c r="E33" s="47"/>
      <c r="G33" s="51" t="s">
        <v>119</v>
      </c>
    </row>
    <row r="34" spans="1:7" ht="25.8" x14ac:dyDescent="0.5">
      <c r="A34" s="6"/>
      <c r="B34" s="46" t="s">
        <v>117</v>
      </c>
      <c r="C34" s="46"/>
      <c r="D34" s="50"/>
      <c r="E34" s="50"/>
      <c r="G34" t="s">
        <v>105</v>
      </c>
    </row>
  </sheetData>
  <pageMargins left="0.51181102362204722" right="0.51181102362204722" top="0.78740157480314965" bottom="0.78740157480314965" header="0.31496062992125984" footer="0.31496062992125984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M27"/>
  <sheetViews>
    <sheetView tabSelected="1" workbookViewId="0">
      <selection activeCell="D30" sqref="D30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62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22000000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7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12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22000000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11</v>
      </c>
      <c r="B24" s="33" t="s">
        <v>37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38</v>
      </c>
      <c r="D25" s="36" t="s">
        <v>39</v>
      </c>
    </row>
    <row r="26" spans="1:9" x14ac:dyDescent="0.3">
      <c r="G26" s="40"/>
    </row>
    <row r="27" spans="1:9" ht="25.8" x14ac:dyDescent="0.5">
      <c r="A27" s="6"/>
      <c r="B27" s="53" t="s">
        <v>118</v>
      </c>
      <c r="C27" s="54"/>
      <c r="D27" s="54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27"/>
  <sheetViews>
    <sheetView workbookViewId="0">
      <selection activeCell="A2" sqref="A2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63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15000000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7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12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15000000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11</v>
      </c>
      <c r="B24" s="33" t="s">
        <v>37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38</v>
      </c>
      <c r="D25" s="36" t="s">
        <v>39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M27"/>
  <sheetViews>
    <sheetView workbookViewId="0">
      <selection activeCell="D16" sqref="D16"/>
    </sheetView>
  </sheetViews>
  <sheetFormatPr defaultRowHeight="14.4" x14ac:dyDescent="0.3"/>
  <cols>
    <col min="1" max="1" width="11.5546875" customWidth="1"/>
    <col min="2" max="2" width="14.109375" customWidth="1"/>
    <col min="3" max="3" width="15.5546875" customWidth="1"/>
    <col min="4" max="4" width="19.33203125" customWidth="1"/>
    <col min="5" max="5" width="16.33203125" customWidth="1"/>
    <col min="6" max="6" width="10" customWidth="1"/>
    <col min="7" max="7" width="20.109375" customWidth="1"/>
    <col min="8" max="8" width="10.33203125" customWidth="1"/>
    <col min="9" max="9" width="19.88671875" bestFit="1" customWidth="1"/>
  </cols>
  <sheetData>
    <row r="1" spans="1:13" ht="26.4" thickBot="1" x14ac:dyDescent="0.55000000000000004">
      <c r="A1" s="15" t="s">
        <v>64</v>
      </c>
      <c r="B1" s="16"/>
      <c r="C1" s="16"/>
      <c r="D1" s="16"/>
      <c r="E1" s="16"/>
      <c r="F1" s="16"/>
      <c r="G1" s="17"/>
      <c r="H1" s="14"/>
      <c r="I1" s="14"/>
      <c r="J1" s="14"/>
      <c r="K1" s="12"/>
      <c r="L1" s="12"/>
      <c r="M1" s="13"/>
    </row>
    <row r="2" spans="1:13" ht="21.6" thickBot="1" x14ac:dyDescent="0.45">
      <c r="C2" s="29" t="s">
        <v>21</v>
      </c>
      <c r="D2" s="30"/>
      <c r="E2" s="14"/>
    </row>
    <row r="3" spans="1:13" ht="24" thickBot="1" x14ac:dyDescent="0.5">
      <c r="B3" s="26" t="s">
        <v>22</v>
      </c>
      <c r="C3" s="28">
        <v>8000000</v>
      </c>
      <c r="D3" s="31"/>
    </row>
    <row r="4" spans="1:13" ht="15" thickBot="1" x14ac:dyDescent="0.35">
      <c r="B4" s="21" t="s">
        <v>23</v>
      </c>
      <c r="C4" s="22"/>
      <c r="D4" s="22"/>
      <c r="E4" s="23"/>
      <c r="F4" s="24"/>
      <c r="G4" s="25" t="s">
        <v>24</v>
      </c>
    </row>
    <row r="5" spans="1:13" x14ac:dyDescent="0.3">
      <c r="C5" s="4"/>
      <c r="D5" s="4"/>
    </row>
    <row r="6" spans="1:13" x14ac:dyDescent="0.3">
      <c r="A6" s="5" t="s">
        <v>1</v>
      </c>
      <c r="B6" s="5" t="s">
        <v>14</v>
      </c>
      <c r="C6" s="5" t="s">
        <v>2</v>
      </c>
      <c r="D6" s="5" t="s">
        <v>25</v>
      </c>
      <c r="E6" s="5" t="s">
        <v>3</v>
      </c>
      <c r="F6" s="5" t="s">
        <v>13</v>
      </c>
    </row>
    <row r="7" spans="1:13" x14ac:dyDescent="0.3">
      <c r="C7" s="3"/>
      <c r="D7" s="3"/>
    </row>
    <row r="8" spans="1:13" x14ac:dyDescent="0.3">
      <c r="A8" s="42"/>
      <c r="B8" s="1"/>
      <c r="C8" s="2"/>
      <c r="D8" s="27"/>
      <c r="E8" s="1"/>
      <c r="F8" s="1" t="s">
        <v>7</v>
      </c>
    </row>
    <row r="9" spans="1:13" x14ac:dyDescent="0.3">
      <c r="A9" s="1"/>
      <c r="B9" s="1"/>
      <c r="C9" s="2"/>
      <c r="D9" s="27"/>
      <c r="E9" s="1"/>
      <c r="F9" s="1"/>
    </row>
    <row r="10" spans="1:13" x14ac:dyDescent="0.3">
      <c r="A10" s="1"/>
      <c r="B10" s="1"/>
      <c r="C10" s="2"/>
      <c r="D10" s="27"/>
      <c r="E10" s="1"/>
      <c r="F10" s="1"/>
    </row>
    <row r="11" spans="1:13" x14ac:dyDescent="0.3">
      <c r="A11" s="1"/>
      <c r="B11" s="1"/>
      <c r="C11" s="2"/>
      <c r="D11" s="27"/>
      <c r="E11" s="1"/>
      <c r="F11" s="1"/>
    </row>
    <row r="12" spans="1:13" x14ac:dyDescent="0.3">
      <c r="A12" s="32"/>
      <c r="B12" s="1"/>
      <c r="C12" s="2"/>
      <c r="D12" s="27"/>
      <c r="E12" s="1"/>
      <c r="F12" s="1"/>
    </row>
    <row r="13" spans="1:13" ht="15" thickBot="1" x14ac:dyDescent="0.35">
      <c r="A13" s="32"/>
      <c r="B13" s="1"/>
      <c r="C13" s="2"/>
      <c r="D13" s="27"/>
      <c r="E13" s="32"/>
      <c r="F13" s="1"/>
    </row>
    <row r="14" spans="1:13" ht="18.600000000000001" thickBot="1" x14ac:dyDescent="0.4">
      <c r="A14" s="32"/>
      <c r="B14" s="1"/>
      <c r="C14" s="2"/>
      <c r="D14" s="27"/>
      <c r="E14" s="32"/>
      <c r="F14" s="1"/>
      <c r="G14" s="20" t="s">
        <v>12</v>
      </c>
      <c r="H14" s="18"/>
      <c r="I14" s="19"/>
    </row>
    <row r="15" spans="1:13" ht="15" thickBot="1" x14ac:dyDescent="0.35">
      <c r="A15" s="32"/>
      <c r="B15" s="1"/>
      <c r="C15" s="2"/>
      <c r="D15" s="27"/>
      <c r="E15" s="32"/>
      <c r="F15" s="1"/>
    </row>
    <row r="16" spans="1:13" ht="18.600000000000001" thickBot="1" x14ac:dyDescent="0.4">
      <c r="A16" s="32"/>
      <c r="B16" s="1"/>
      <c r="C16" s="2"/>
      <c r="D16" s="27"/>
      <c r="E16" s="32"/>
      <c r="F16" s="1"/>
      <c r="G16" s="9">
        <f>SUM(C3)-C24</f>
        <v>8000000</v>
      </c>
      <c r="I16" s="10"/>
    </row>
    <row r="17" spans="1:9" x14ac:dyDescent="0.3">
      <c r="A17" s="32"/>
      <c r="B17" s="1"/>
      <c r="C17" s="2"/>
      <c r="D17" s="27"/>
      <c r="E17" s="32"/>
      <c r="F17" s="1"/>
    </row>
    <row r="18" spans="1:9" x14ac:dyDescent="0.3">
      <c r="A18" s="32"/>
      <c r="B18" s="1"/>
      <c r="C18" s="2"/>
      <c r="D18" s="27"/>
      <c r="E18" s="32"/>
      <c r="F18" s="1"/>
    </row>
    <row r="19" spans="1:9" x14ac:dyDescent="0.3">
      <c r="A19" s="32"/>
      <c r="B19" s="1"/>
      <c r="C19" s="2"/>
      <c r="D19" s="27"/>
      <c r="E19" s="32"/>
      <c r="F19" s="1"/>
    </row>
    <row r="20" spans="1:9" x14ac:dyDescent="0.3">
      <c r="A20" s="32"/>
      <c r="B20" s="1"/>
      <c r="C20" s="2"/>
      <c r="D20" s="27"/>
      <c r="E20" s="38"/>
      <c r="F20" s="39"/>
    </row>
    <row r="21" spans="1:9" x14ac:dyDescent="0.3">
      <c r="A21" s="32"/>
      <c r="B21" s="1"/>
      <c r="C21" s="2"/>
      <c r="D21" s="27"/>
      <c r="E21" s="38"/>
      <c r="F21" s="39"/>
    </row>
    <row r="22" spans="1:9" x14ac:dyDescent="0.3">
      <c r="A22" s="32"/>
      <c r="B22" s="1"/>
      <c r="C22" s="2"/>
      <c r="D22" s="27"/>
      <c r="E22" s="38"/>
      <c r="F22" s="39"/>
    </row>
    <row r="23" spans="1:9" x14ac:dyDescent="0.3">
      <c r="A23" s="41"/>
      <c r="B23" s="42"/>
      <c r="C23" s="43"/>
      <c r="D23" s="44"/>
      <c r="E23" s="45"/>
      <c r="F23" s="42"/>
      <c r="G23" s="37"/>
      <c r="I23" s="10"/>
    </row>
    <row r="24" spans="1:9" ht="18" x14ac:dyDescent="0.35">
      <c r="A24" s="11" t="s">
        <v>11</v>
      </c>
      <c r="B24" s="33" t="s">
        <v>37</v>
      </c>
      <c r="C24" s="34">
        <f>SUM(C8:C23)</f>
        <v>0</v>
      </c>
      <c r="D24" s="35">
        <f>D8+D9+D10+D11+D12+D13+D14+D15+D16+D17+D18+D19+D20+D21+D22+D23</f>
        <v>0</v>
      </c>
    </row>
    <row r="25" spans="1:9" x14ac:dyDescent="0.3">
      <c r="C25" s="36" t="s">
        <v>38</v>
      </c>
      <c r="D25" s="36" t="s">
        <v>39</v>
      </c>
    </row>
    <row r="26" spans="1:9" x14ac:dyDescent="0.3">
      <c r="G26" s="40"/>
    </row>
    <row r="27" spans="1:9" ht="23.4" x14ac:dyDescent="0.45">
      <c r="A27" s="6"/>
      <c r="B27" s="6"/>
      <c r="C27" s="7"/>
      <c r="D27" s="7"/>
      <c r="E27" s="8"/>
    </row>
  </sheetData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B45B2BF284434695B2B9ACE2A1D32C" ma:contentTypeVersion="12" ma:contentTypeDescription="Crie um novo documento." ma:contentTypeScope="" ma:versionID="6bdda6903dcc39fa09c162dcd111662d">
  <xsd:schema xmlns:xsd="http://www.w3.org/2001/XMLSchema" xmlns:xs="http://www.w3.org/2001/XMLSchema" xmlns:p="http://schemas.microsoft.com/office/2006/metadata/properties" xmlns:ns2="1267b7e0-6884-4651-95b6-c6db0bba5104" xmlns:ns3="c72cd6db-9ba2-4d4a-a5d7-00171beca223" targetNamespace="http://schemas.microsoft.com/office/2006/metadata/properties" ma:root="true" ma:fieldsID="e91b2ba49d3bf4c06ef3acb43ce9dd0d" ns2:_="" ns3:_="">
    <xsd:import namespace="1267b7e0-6884-4651-95b6-c6db0bba5104"/>
    <xsd:import namespace="c72cd6db-9ba2-4d4a-a5d7-00171beca2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67b7e0-6884-4651-95b6-c6db0bba51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7869815c-aedc-4668-9a95-7496d99135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cd6db-9ba2-4d4a-a5d7-00171beca2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af3a715-0843-4e0b-9214-9f34ce808c1d}" ma:internalName="TaxCatchAll" ma:showField="CatchAllData" ma:web="c72cd6db-9ba2-4d4a-a5d7-00171beca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67b7e0-6884-4651-95b6-c6db0bba5104">
      <Terms xmlns="http://schemas.microsoft.com/office/infopath/2007/PartnerControls"/>
    </lcf76f155ced4ddcb4097134ff3c332f>
    <TaxCatchAll xmlns="c72cd6db-9ba2-4d4a-a5d7-00171beca223" xsi:nil="true"/>
  </documentManagement>
</p:properties>
</file>

<file path=customXml/itemProps1.xml><?xml version="1.0" encoding="utf-8"?>
<ds:datastoreItem xmlns:ds="http://schemas.openxmlformats.org/officeDocument/2006/customXml" ds:itemID="{B05F15BC-30FA-4E82-A774-B420D153EB67}"/>
</file>

<file path=customXml/itemProps2.xml><?xml version="1.0" encoding="utf-8"?>
<ds:datastoreItem xmlns:ds="http://schemas.openxmlformats.org/officeDocument/2006/customXml" ds:itemID="{46A75949-06E3-49AA-B846-6B1602C00DB0}"/>
</file>

<file path=customXml/itemProps3.xml><?xml version="1.0" encoding="utf-8"?>
<ds:datastoreItem xmlns:ds="http://schemas.openxmlformats.org/officeDocument/2006/customXml" ds:itemID="{A99E29D4-0B48-456C-9E9D-93F675B235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0160409070</vt:lpstr>
      <vt:lpstr>0160409071</vt:lpstr>
      <vt:lpstr>0160409072</vt:lpstr>
      <vt:lpstr>0160409073</vt:lpstr>
      <vt:lpstr>0160409074</vt:lpstr>
      <vt:lpstr>0160409075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Lucia Bernegosso</cp:lastModifiedBy>
  <cp:lastPrinted>2025-07-14T16:25:47Z</cp:lastPrinted>
  <dcterms:created xsi:type="dcterms:W3CDTF">2023-02-06T12:41:25Z</dcterms:created>
  <dcterms:modified xsi:type="dcterms:W3CDTF">2025-10-07T13:10:32Z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0x01010079B45B2BF284434695B2B9ACE2A1D32C</vt:lpwstr>
  </property>
</Properties>
</file>