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49 - MENDES DIAS/RELATÓRIO DE MONITORAMENTO/"/>
    </mc:Choice>
  </mc:AlternateContent>
  <xr:revisionPtr revIDLastSave="0" documentId="8_{BBBFC856-33BF-49C9-9F44-10A9CCADC888}" xr6:coauthVersionLast="47" xr6:coauthVersionMax="47" xr10:uidLastSave="{00000000-0000-0000-0000-000000000000}"/>
  <bookViews>
    <workbookView xWindow="-108" yWindow="-108" windowWidth="23256" windowHeight="12456" xr2:uid="{B1FD1304-A01E-4F03-AA3D-F840E622AD3F}"/>
  </bookViews>
  <sheets>
    <sheet name="Visão Geral" sheetId="1" r:id="rId1"/>
  </sheets>
  <externalReferences>
    <externalReference r:id="rId2"/>
  </externalReferences>
  <definedNames>
    <definedName name="_xlnm._FilterDatabase" localSheetId="0" hidden="1">'Visão Geral'!$C$2:$G$5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" l="1"/>
  <c r="H95" i="1"/>
  <c r="H77" i="1"/>
  <c r="H74" i="1" s="1"/>
  <c r="H72" i="1"/>
  <c r="H71" i="1"/>
  <c r="H68" i="1" s="1"/>
  <c r="H70" i="1"/>
  <c r="H66" i="1"/>
  <c r="H64" i="1"/>
  <c r="H63" i="1"/>
  <c r="H61" i="1" s="1"/>
  <c r="H59" i="1"/>
  <c r="H58" i="1"/>
  <c r="H56" i="1" s="1"/>
  <c r="H54" i="1"/>
  <c r="H51" i="1" s="1"/>
  <c r="H53" i="1"/>
  <c r="H49" i="1"/>
  <c r="H47" i="1"/>
  <c r="H45" i="1"/>
  <c r="H44" i="1"/>
  <c r="H42" i="1"/>
  <c r="H40" i="1"/>
  <c r="H38" i="1"/>
  <c r="H36" i="1"/>
  <c r="H34" i="1"/>
  <c r="H31" i="1"/>
  <c r="H29" i="1"/>
  <c r="H27" i="1"/>
  <c r="H26" i="1"/>
  <c r="H24" i="1" s="1"/>
  <c r="H22" i="1"/>
  <c r="H20" i="1"/>
  <c r="H18" i="1"/>
  <c r="H17" i="1"/>
  <c r="H15" i="1"/>
  <c r="H13" i="1"/>
  <c r="H12" i="1"/>
  <c r="H94" i="1" s="1"/>
  <c r="H92" i="1" s="1"/>
  <c r="H79" i="1" s="1"/>
  <c r="H10" i="1"/>
  <c r="H93" i="1" s="1"/>
  <c r="H8" i="1"/>
  <c r="H7" i="1"/>
  <c r="H5" i="1"/>
</calcChain>
</file>

<file path=xl/sharedStrings.xml><?xml version="1.0" encoding="utf-8"?>
<sst xmlns="http://schemas.openxmlformats.org/spreadsheetml/2006/main" count="79" uniqueCount="72">
  <si>
    <t>Visão Geral do Empreendimento - Atibaia - Mendes Dias</t>
  </si>
  <si>
    <t>Histórico</t>
  </si>
  <si>
    <t>Recebimentos considerados após dia 17.12.2021, data de assinatura da cessão</t>
  </si>
  <si>
    <t>1.</t>
  </si>
  <si>
    <t>Saldo Devedor da Carteira Full (Valor Nominal)</t>
  </si>
  <si>
    <t>Elegível</t>
  </si>
  <si>
    <t>Inelegível</t>
  </si>
  <si>
    <t>2.</t>
  </si>
  <si>
    <t>Saldo Devedor da Carteira Full (VP Taxa Operação)</t>
  </si>
  <si>
    <t>3.</t>
  </si>
  <si>
    <t>Contratos com Recebíveis Futuros</t>
  </si>
  <si>
    <t>4.</t>
  </si>
  <si>
    <t>Contratos Quitados (Acumulado)</t>
  </si>
  <si>
    <t>5.</t>
  </si>
  <si>
    <t>Contratos Disponíveis (Estoque)</t>
  </si>
  <si>
    <t>6.</t>
  </si>
  <si>
    <t>Recebimentos - Total Mês Base</t>
  </si>
  <si>
    <t>7.</t>
  </si>
  <si>
    <t xml:space="preserve">Recebimentos com vencimento no mês </t>
  </si>
  <si>
    <t>Carteira do Mês - Valor Total</t>
  </si>
  <si>
    <t>Carteira do Mês - Nº de Contratos</t>
  </si>
  <si>
    <t>8.</t>
  </si>
  <si>
    <t>Recebimentos - Antecipações</t>
  </si>
  <si>
    <t>9.</t>
  </si>
  <si>
    <t>Recebimentos - Parcelas em atraso</t>
  </si>
  <si>
    <t>10.</t>
  </si>
  <si>
    <t>Inadimplência</t>
  </si>
  <si>
    <t xml:space="preserve">OBS: Parcelas de financiamento previstas para janeiro devido previsão da data de entrega para o mesmo mês, devido não ter acontecido, parcelas permacenem vencidas e não pagas. </t>
  </si>
  <si>
    <t>11.</t>
  </si>
  <si>
    <t>Total de contratos inadimplentes</t>
  </si>
  <si>
    <t>12.</t>
  </si>
  <si>
    <t>Inadimplência - Acima 3 parcelas em atraso</t>
  </si>
  <si>
    <t>Saldo Vencido</t>
  </si>
  <si>
    <t>Saldo a Vencer</t>
  </si>
  <si>
    <t>13.</t>
  </si>
  <si>
    <t>Total de contratos inadimplentes - Atraso acima de 3 parcelas</t>
  </si>
  <si>
    <t>14.</t>
  </si>
  <si>
    <t>Participação da inadimplência acima de 3 parcelas em atraso sobre o saldo devedor da Carteira</t>
  </si>
  <si>
    <t>15.</t>
  </si>
  <si>
    <t>Contratos Vendidos no mês - Qtde</t>
  </si>
  <si>
    <t>15.1 a vista</t>
  </si>
  <si>
    <t>15.1 a prazo</t>
  </si>
  <si>
    <t>16.</t>
  </si>
  <si>
    <t>Contratos Vendidos no mês - Valor</t>
  </si>
  <si>
    <t>16.1 a vista</t>
  </si>
  <si>
    <t>16.1 a prazo</t>
  </si>
  <si>
    <t>17.</t>
  </si>
  <si>
    <t>Contratos Vendidos Cadastro Retroativo</t>
  </si>
  <si>
    <t>17.1 Qtde</t>
  </si>
  <si>
    <t>17.2 valor</t>
  </si>
  <si>
    <t>18.</t>
  </si>
  <si>
    <t>Distratos no mês</t>
  </si>
  <si>
    <t>19.</t>
  </si>
  <si>
    <t>Análise do Mês - Realizado</t>
  </si>
  <si>
    <t>Total Corrigido</t>
  </si>
  <si>
    <t xml:space="preserve">Total Pago </t>
  </si>
  <si>
    <t>Não pago</t>
  </si>
  <si>
    <t>20.</t>
  </si>
  <si>
    <t>Créditos/Conta</t>
  </si>
  <si>
    <t>Conta Cedente</t>
  </si>
  <si>
    <t>Conta Patrimônio Separado</t>
  </si>
  <si>
    <t>21.</t>
  </si>
  <si>
    <t>Análise Razão de Garantia Mensal (𝑅𝐺𝑚) - 150%</t>
  </si>
  <si>
    <t>𝑅𝐺𝑚=Razão de Garantia do Fluxo Mensal</t>
  </si>
  <si>
    <t>VP=Valor presente à Taxa de Remuneração dos CRI</t>
  </si>
  <si>
    <t>𝐶𝐼𝑇𝑇𝑙=Créditos Imobiliários Elegíveis</t>
  </si>
  <si>
    <t>UE = Valor das Unidades em estoque do Empreendimento, considerando o VALOR Mínimo de Venda</t>
  </si>
  <si>
    <t>SDCRI (Saldo devedor dos CRI integralizados até o momento)</t>
  </si>
  <si>
    <t>22.</t>
  </si>
  <si>
    <t>Reembolso despesas</t>
  </si>
  <si>
    <t>Reembolso Comissão</t>
  </si>
  <si>
    <t>Reembolso IMPOSTO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</si>
</sst>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mmmm/yyyy"/>
    <numFmt numFmtId="166" formatCode="_-&quot;R$&quot;\ * #,##0_-;\-&quot;R$&quot;\ * #,##0_-;_-&quot;R$&quot;\ * &quot;-&quot;??_-;_-@_-"/>
    <numFmt numFmtId="167" formatCode="_-* #,##0.0000_-;\-* #,##0.00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2"/>
      <color theme="2" tint="-0.249977111117893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2" tint="-0.249977111117893"/>
      <name val="Aptos Narrow"/>
      <family val="2"/>
      <scheme val="minor"/>
    </font>
    <font>
      <sz val="10"/>
      <color theme="2" tint="-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896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6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25">
    <xf numFmtId="164" fontId="0" fillId="0" borderId="0" xfId="0"/>
    <xf numFmtId="0" fontId="1" fillId="0" borderId="0" xfId="4"/>
    <xf numFmtId="44" fontId="1" fillId="0" borderId="0" xfId="4" applyNumberFormat="1" applyAlignment="1">
      <alignment wrapText="1"/>
    </xf>
    <xf numFmtId="0" fontId="1" fillId="0" borderId="0" xfId="4" applyAlignment="1">
      <alignment wrapText="1"/>
    </xf>
    <xf numFmtId="0" fontId="4" fillId="2" borderId="0" xfId="4" applyFont="1" applyFill="1" applyAlignment="1">
      <alignment horizontal="center" vertical="center" wrapText="1"/>
    </xf>
    <xf numFmtId="0" fontId="5" fillId="3" borderId="0" xfId="5" applyFont="1" applyFill="1" applyAlignment="1">
      <alignment horizontal="center" vertical="center" wrapText="1"/>
    </xf>
    <xf numFmtId="164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wrapText="1"/>
    </xf>
    <xf numFmtId="164" fontId="9" fillId="0" borderId="0" xfId="0" applyFont="1" applyAlignment="1">
      <alignment wrapText="1"/>
    </xf>
    <xf numFmtId="49" fontId="10" fillId="0" borderId="1" xfId="1" applyNumberFormat="1" applyFont="1" applyBorder="1" applyAlignment="1">
      <alignment horizontal="right" vertical="center"/>
    </xf>
    <xf numFmtId="164" fontId="3" fillId="0" borderId="1" xfId="0" applyFont="1" applyBorder="1" applyAlignment="1">
      <alignment vertical="center"/>
    </xf>
    <xf numFmtId="44" fontId="3" fillId="0" borderId="1" xfId="1" applyNumberFormat="1" applyFont="1" applyBorder="1" applyAlignment="1">
      <alignment horizontal="left" vertical="center"/>
    </xf>
    <xf numFmtId="0" fontId="1" fillId="0" borderId="1" xfId="4" applyBorder="1" applyAlignment="1">
      <alignment vertical="center"/>
    </xf>
    <xf numFmtId="44" fontId="3" fillId="0" borderId="1" xfId="2" applyFont="1" applyBorder="1" applyAlignment="1">
      <alignment horizontal="right" vertical="center"/>
    </xf>
    <xf numFmtId="43" fontId="1" fillId="0" borderId="0" xfId="4" applyNumberFormat="1"/>
    <xf numFmtId="44" fontId="11" fillId="0" borderId="1" xfId="2" applyFont="1" applyBorder="1" applyAlignment="1">
      <alignment horizontal="right" vertical="center" wrapText="1"/>
    </xf>
    <xf numFmtId="49" fontId="10" fillId="0" borderId="0" xfId="1" applyNumberFormat="1" applyFont="1" applyBorder="1" applyAlignment="1">
      <alignment horizontal="right" vertical="center"/>
    </xf>
    <xf numFmtId="0" fontId="2" fillId="0" borderId="0" xfId="4" applyFont="1" applyAlignment="1">
      <alignment vertical="center"/>
    </xf>
    <xf numFmtId="0" fontId="1" fillId="0" borderId="0" xfId="4" applyAlignment="1">
      <alignment vertical="center"/>
    </xf>
    <xf numFmtId="44" fontId="1" fillId="0" borderId="0" xfId="2" applyFont="1" applyBorder="1" applyAlignment="1">
      <alignment horizontal="right" vertical="center"/>
    </xf>
    <xf numFmtId="44" fontId="9" fillId="0" borderId="0" xfId="2" applyFont="1" applyBorder="1" applyAlignment="1">
      <alignment horizontal="right" vertical="center" wrapText="1"/>
    </xf>
    <xf numFmtId="164" fontId="6" fillId="0" borderId="2" xfId="0" applyFont="1" applyBorder="1" applyAlignment="1">
      <alignment vertical="center"/>
    </xf>
    <xf numFmtId="44" fontId="1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44" fontId="6" fillId="0" borderId="2" xfId="2" applyFont="1" applyBorder="1" applyAlignment="1">
      <alignment horizontal="right" vertical="center"/>
    </xf>
    <xf numFmtId="44" fontId="12" fillId="0" borderId="2" xfId="2" applyFont="1" applyBorder="1" applyAlignment="1">
      <alignment horizontal="right" vertical="center" wrapText="1"/>
    </xf>
    <xf numFmtId="164" fontId="6" fillId="0" borderId="0" xfId="0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44" fontId="6" fillId="0" borderId="0" xfId="2" applyFont="1" applyBorder="1" applyAlignment="1">
      <alignment horizontal="right" vertical="center"/>
    </xf>
    <xf numFmtId="44" fontId="12" fillId="0" borderId="0" xfId="2" applyFont="1" applyBorder="1" applyAlignment="1">
      <alignment horizontal="right" vertical="center" wrapText="1"/>
    </xf>
    <xf numFmtId="0" fontId="3" fillId="0" borderId="1" xfId="1" applyNumberFormat="1" applyFont="1" applyBorder="1" applyAlignment="1">
      <alignment horizontal="right" vertical="center"/>
    </xf>
    <xf numFmtId="0" fontId="11" fillId="0" borderId="1" xfId="1" applyNumberFormat="1" applyFont="1" applyBorder="1" applyAlignment="1">
      <alignment horizontal="right" vertical="center" wrapText="1"/>
    </xf>
    <xf numFmtId="164" fontId="13" fillId="0" borderId="0" xfId="0" applyFont="1" applyAlignment="1">
      <alignment vertical="center"/>
    </xf>
    <xf numFmtId="44" fontId="3" fillId="0" borderId="0" xfId="1" applyNumberFormat="1" applyFont="1" applyBorder="1" applyAlignment="1">
      <alignment horizontal="left" vertical="center"/>
    </xf>
    <xf numFmtId="0" fontId="3" fillId="0" borderId="0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 wrapText="1"/>
    </xf>
    <xf numFmtId="0" fontId="6" fillId="0" borderId="2" xfId="2" applyNumberFormat="1" applyFont="1" applyBorder="1" applyAlignment="1">
      <alignment horizontal="right" vertical="center"/>
    </xf>
    <xf numFmtId="0" fontId="12" fillId="0" borderId="2" xfId="2" applyNumberFormat="1" applyFont="1" applyBorder="1" applyAlignment="1">
      <alignment horizontal="right" vertical="center" wrapText="1"/>
    </xf>
    <xf numFmtId="164" fontId="3" fillId="0" borderId="0" xfId="0" applyFont="1" applyAlignment="1">
      <alignment vertical="center"/>
    </xf>
    <xf numFmtId="166" fontId="1" fillId="0" borderId="0" xfId="2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 wrapText="1"/>
    </xf>
    <xf numFmtId="0" fontId="3" fillId="0" borderId="1" xfId="1" applyNumberFormat="1" applyFont="1" applyFill="1" applyBorder="1" applyAlignment="1">
      <alignment horizontal="right" vertical="center"/>
    </xf>
    <xf numFmtId="0" fontId="11" fillId="0" borderId="1" xfId="1" applyNumberFormat="1" applyFont="1" applyFill="1" applyBorder="1" applyAlignment="1">
      <alignment horizontal="right" vertical="center" wrapText="1"/>
    </xf>
    <xf numFmtId="44" fontId="3" fillId="0" borderId="1" xfId="1" applyNumberFormat="1" applyFont="1" applyFill="1" applyBorder="1" applyAlignment="1">
      <alignment horizontal="right" vertical="center"/>
    </xf>
    <xf numFmtId="44" fontId="11" fillId="0" borderId="1" xfId="1" applyNumberFormat="1" applyFont="1" applyFill="1" applyBorder="1" applyAlignment="1">
      <alignment horizontal="right" vertical="center" wrapText="1"/>
    </xf>
    <xf numFmtId="44" fontId="3" fillId="0" borderId="0" xfId="1" applyNumberFormat="1" applyFont="1" applyFill="1" applyBorder="1" applyAlignment="1">
      <alignment horizontal="right" vertical="center"/>
    </xf>
    <xf numFmtId="44" fontId="11" fillId="0" borderId="0" xfId="1" applyNumberFormat="1" applyFont="1" applyFill="1" applyBorder="1" applyAlignment="1">
      <alignment horizontal="right" vertical="center" wrapText="1"/>
    </xf>
    <xf numFmtId="44" fontId="3" fillId="0" borderId="0" xfId="2" applyFont="1" applyFill="1" applyAlignment="1">
      <alignment vertical="center"/>
    </xf>
    <xf numFmtId="44" fontId="11" fillId="0" borderId="0" xfId="2" applyFont="1" applyFill="1" applyAlignment="1">
      <alignment vertical="center" wrapText="1"/>
    </xf>
    <xf numFmtId="44" fontId="3" fillId="0" borderId="0" xfId="2" applyFont="1" applyFill="1" applyBorder="1" applyAlignment="1">
      <alignment horizontal="right"/>
    </xf>
    <xf numFmtId="44" fontId="11" fillId="0" borderId="0" xfId="2" applyFont="1" applyFill="1" applyBorder="1" applyAlignment="1">
      <alignment horizontal="right" wrapText="1"/>
    </xf>
    <xf numFmtId="49" fontId="14" fillId="0" borderId="0" xfId="1" applyNumberFormat="1" applyFont="1" applyBorder="1" applyAlignment="1">
      <alignment horizontal="right" vertical="center"/>
    </xf>
    <xf numFmtId="44" fontId="6" fillId="0" borderId="2" xfId="2" applyFont="1" applyFill="1" applyBorder="1" applyAlignment="1">
      <alignment horizontal="right" vertical="center"/>
    </xf>
    <xf numFmtId="43" fontId="1" fillId="0" borderId="0" xfId="1" applyFont="1"/>
    <xf numFmtId="44" fontId="12" fillId="0" borderId="2" xfId="2" applyFont="1" applyFill="1" applyBorder="1" applyAlignment="1">
      <alignment horizontal="right" vertical="center" wrapText="1"/>
    </xf>
    <xf numFmtId="0" fontId="6" fillId="0" borderId="2" xfId="2" applyNumberFormat="1" applyFont="1" applyFill="1" applyBorder="1" applyAlignment="1">
      <alignment horizontal="right" vertical="center"/>
    </xf>
    <xf numFmtId="0" fontId="12" fillId="0" borderId="2" xfId="2" applyNumberFormat="1" applyFont="1" applyFill="1" applyBorder="1" applyAlignment="1">
      <alignment horizontal="right" vertical="center" wrapText="1"/>
    </xf>
    <xf numFmtId="164" fontId="0" fillId="0" borderId="0" xfId="0" applyAlignment="1">
      <alignment vertical="center"/>
    </xf>
    <xf numFmtId="49" fontId="10" fillId="0" borderId="1" xfId="1" applyNumberFormat="1" applyFont="1" applyBorder="1" applyAlignment="1">
      <alignment horizontal="right"/>
    </xf>
    <xf numFmtId="164" fontId="3" fillId="0" borderId="1" xfId="0" applyFont="1" applyBorder="1"/>
    <xf numFmtId="0" fontId="1" fillId="0" borderId="1" xfId="4" applyBorder="1"/>
    <xf numFmtId="1" fontId="15" fillId="0" borderId="0" xfId="2" applyNumberFormat="1" applyFont="1" applyFill="1" applyBorder="1" applyAlignment="1"/>
    <xf numFmtId="49" fontId="10" fillId="0" borderId="0" xfId="1" applyNumberFormat="1" applyFont="1" applyBorder="1" applyAlignment="1">
      <alignment horizontal="right"/>
    </xf>
    <xf numFmtId="44" fontId="1" fillId="0" borderId="0" xfId="2" applyFont="1" applyFill="1" applyBorder="1" applyAlignment="1">
      <alignment horizontal="right"/>
    </xf>
    <xf numFmtId="166" fontId="15" fillId="0" borderId="0" xfId="2" applyNumberFormat="1" applyFont="1" applyFill="1" applyBorder="1" applyAlignment="1">
      <alignment horizontal="right"/>
    </xf>
    <xf numFmtId="44" fontId="9" fillId="0" borderId="0" xfId="2" applyFont="1" applyFill="1" applyBorder="1" applyAlignment="1">
      <alignment horizontal="right" wrapText="1"/>
    </xf>
    <xf numFmtId="0" fontId="16" fillId="0" borderId="0" xfId="4" applyFont="1"/>
    <xf numFmtId="1" fontId="1" fillId="0" borderId="0" xfId="2" applyNumberFormat="1" applyFont="1" applyFill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 wrapText="1"/>
    </xf>
    <xf numFmtId="1" fontId="3" fillId="0" borderId="1" xfId="2" applyNumberFormat="1" applyFont="1" applyBorder="1" applyAlignment="1">
      <alignment horizontal="right" vertical="center"/>
    </xf>
    <xf numFmtId="1" fontId="11" fillId="0" borderId="1" xfId="2" applyNumberFormat="1" applyFont="1" applyBorder="1" applyAlignment="1">
      <alignment horizontal="right" vertical="center" wrapText="1"/>
    </xf>
    <xf numFmtId="167" fontId="1" fillId="0" borderId="0" xfId="1" applyNumberFormat="1"/>
    <xf numFmtId="10" fontId="3" fillId="0" borderId="1" xfId="3" applyNumberFormat="1" applyFont="1" applyBorder="1" applyAlignment="1">
      <alignment horizontal="right" vertical="center"/>
    </xf>
    <xf numFmtId="10" fontId="11" fillId="0" borderId="1" xfId="3" applyNumberFormat="1" applyFont="1" applyBorder="1" applyAlignment="1">
      <alignment horizontal="right" vertical="center" wrapText="1"/>
    </xf>
    <xf numFmtId="0" fontId="3" fillId="0" borderId="1" xfId="2" applyNumberFormat="1" applyFont="1" applyBorder="1" applyAlignment="1">
      <alignment horizontal="right" vertical="center"/>
    </xf>
    <xf numFmtId="0" fontId="11" fillId="0" borderId="1" xfId="2" applyNumberFormat="1" applyFont="1" applyBorder="1" applyAlignment="1">
      <alignment horizontal="right" vertical="center" wrapText="1"/>
    </xf>
    <xf numFmtId="0" fontId="3" fillId="0" borderId="0" xfId="2" applyNumberFormat="1" applyFont="1" applyBorder="1" applyAlignment="1">
      <alignment horizontal="right" vertical="center"/>
    </xf>
    <xf numFmtId="0" fontId="11" fillId="0" borderId="0" xfId="2" applyNumberFormat="1" applyFont="1" applyBorder="1" applyAlignment="1">
      <alignment horizontal="right" vertical="center" wrapText="1"/>
    </xf>
    <xf numFmtId="44" fontId="3" fillId="0" borderId="0" xfId="2" applyFont="1" applyBorder="1" applyAlignment="1">
      <alignment horizontal="right" vertical="center"/>
    </xf>
    <xf numFmtId="44" fontId="11" fillId="0" borderId="0" xfId="2" applyFont="1" applyBorder="1" applyAlignment="1">
      <alignment horizontal="right" vertical="center" wrapText="1"/>
    </xf>
    <xf numFmtId="49" fontId="10" fillId="0" borderId="1" xfId="1" applyNumberFormat="1" applyFont="1" applyFill="1" applyBorder="1" applyAlignment="1">
      <alignment horizontal="right" vertical="center"/>
    </xf>
    <xf numFmtId="44" fontId="3" fillId="0" borderId="1" xfId="1" applyNumberFormat="1" applyFont="1" applyFill="1" applyBorder="1" applyAlignment="1">
      <alignment horizontal="left" vertical="center"/>
    </xf>
    <xf numFmtId="0" fontId="3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 wrapText="1"/>
    </xf>
    <xf numFmtId="0" fontId="2" fillId="0" borderId="0" xfId="4" applyFont="1"/>
    <xf numFmtId="0" fontId="1" fillId="0" borderId="0" xfId="4" applyAlignment="1">
      <alignment horizontal="right"/>
    </xf>
    <xf numFmtId="0" fontId="9" fillId="0" borderId="0" xfId="4" applyFont="1" applyAlignment="1">
      <alignment horizontal="right" wrapText="1"/>
    </xf>
    <xf numFmtId="10" fontId="3" fillId="0" borderId="1" xfId="3" applyNumberFormat="1" applyFont="1" applyFill="1" applyBorder="1" applyAlignment="1">
      <alignment horizontal="right" vertical="center"/>
    </xf>
    <xf numFmtId="10" fontId="11" fillId="0" borderId="1" xfId="3" applyNumberFormat="1" applyFont="1" applyFill="1" applyBorder="1" applyAlignment="1">
      <alignment horizontal="right" vertical="center" wrapText="1"/>
    </xf>
    <xf numFmtId="49" fontId="14" fillId="0" borderId="0" xfId="1" applyNumberFormat="1" applyFont="1" applyFill="1" applyBorder="1" applyAlignment="1">
      <alignment horizontal="right" vertical="center"/>
    </xf>
    <xf numFmtId="44" fontId="1" fillId="0" borderId="2" xfId="1" applyNumberFormat="1" applyFont="1" applyFill="1" applyBorder="1" applyAlignment="1">
      <alignment horizontal="left" vertical="center"/>
    </xf>
    <xf numFmtId="164" fontId="6" fillId="0" borderId="3" xfId="0" applyFont="1" applyBorder="1" applyAlignment="1">
      <alignment vertical="center"/>
    </xf>
    <xf numFmtId="44" fontId="1" fillId="0" borderId="3" xfId="1" applyNumberFormat="1" applyFont="1" applyFill="1" applyBorder="1" applyAlignment="1">
      <alignment horizontal="left" vertical="center"/>
    </xf>
    <xf numFmtId="0" fontId="1" fillId="0" borderId="3" xfId="4" applyBorder="1" applyAlignment="1">
      <alignment vertical="center"/>
    </xf>
    <xf numFmtId="44" fontId="6" fillId="0" borderId="3" xfId="2" applyFont="1" applyFill="1" applyBorder="1" applyAlignment="1">
      <alignment horizontal="right" vertical="center"/>
    </xf>
    <xf numFmtId="44" fontId="12" fillId="0" borderId="3" xfId="2" applyFont="1" applyFill="1" applyBorder="1" applyAlignment="1">
      <alignment horizontal="right" vertical="center" wrapText="1"/>
    </xf>
    <xf numFmtId="0" fontId="9" fillId="0" borderId="0" xfId="4" applyFont="1" applyAlignment="1">
      <alignment wrapText="1"/>
    </xf>
    <xf numFmtId="44" fontId="3" fillId="0" borderId="1" xfId="3" applyNumberFormat="1" applyFont="1" applyFill="1" applyBorder="1" applyAlignment="1">
      <alignment horizontal="right" vertical="center"/>
    </xf>
    <xf numFmtId="44" fontId="11" fillId="0" borderId="1" xfId="3" applyNumberFormat="1" applyFont="1" applyFill="1" applyBorder="1" applyAlignment="1">
      <alignment horizontal="right" vertical="center" wrapText="1"/>
    </xf>
    <xf numFmtId="0" fontId="17" fillId="0" borderId="0" xfId="4" applyFont="1"/>
    <xf numFmtId="44" fontId="1" fillId="0" borderId="0" xfId="1" applyNumberFormat="1" applyFont="1" applyFill="1" applyBorder="1" applyAlignment="1">
      <alignment horizontal="left" vertical="center"/>
    </xf>
    <xf numFmtId="44" fontId="6" fillId="0" borderId="0" xfId="2" applyFont="1" applyFill="1" applyBorder="1" applyAlignment="1">
      <alignment horizontal="right" vertical="center"/>
    </xf>
    <xf numFmtId="44" fontId="12" fillId="0" borderId="0" xfId="2" applyFont="1" applyFill="1" applyBorder="1" applyAlignment="1">
      <alignment horizontal="right" vertical="center" wrapText="1"/>
    </xf>
    <xf numFmtId="9" fontId="3" fillId="0" borderId="1" xfId="3" applyFont="1" applyFill="1" applyBorder="1" applyAlignment="1">
      <alignment horizontal="right" vertical="center"/>
    </xf>
    <xf numFmtId="9" fontId="12" fillId="4" borderId="2" xfId="3" applyFont="1" applyFill="1" applyBorder="1" applyAlignment="1">
      <alignment horizontal="right" vertical="center" wrapText="1"/>
    </xf>
    <xf numFmtId="164" fontId="6" fillId="4" borderId="4" xfId="0" applyFont="1" applyFill="1" applyBorder="1" applyAlignment="1">
      <alignment vertical="center"/>
    </xf>
    <xf numFmtId="44" fontId="1" fillId="4" borderId="4" xfId="1" applyNumberFormat="1" applyFont="1" applyFill="1" applyBorder="1" applyAlignment="1">
      <alignment horizontal="left" vertical="center"/>
    </xf>
    <xf numFmtId="0" fontId="1" fillId="4" borderId="4" xfId="4" applyFill="1" applyBorder="1" applyAlignment="1">
      <alignment vertical="center"/>
    </xf>
    <xf numFmtId="9" fontId="6" fillId="4" borderId="2" xfId="3" applyFont="1" applyFill="1" applyBorder="1" applyAlignment="1">
      <alignment horizontal="right" vertical="center"/>
    </xf>
    <xf numFmtId="44" fontId="6" fillId="4" borderId="2" xfId="2" applyFont="1" applyFill="1" applyBorder="1" applyAlignment="1">
      <alignment horizontal="right" vertical="center"/>
    </xf>
    <xf numFmtId="8" fontId="12" fillId="4" borderId="2" xfId="2" applyNumberFormat="1" applyFont="1" applyFill="1" applyBorder="1" applyAlignment="1">
      <alignment horizontal="right" vertical="center" wrapText="1"/>
    </xf>
    <xf numFmtId="44" fontId="12" fillId="4" borderId="2" xfId="2" applyFont="1" applyFill="1" applyBorder="1" applyAlignment="1">
      <alignment horizontal="right" vertical="center" wrapText="1"/>
    </xf>
    <xf numFmtId="8" fontId="6" fillId="0" borderId="2" xfId="2" applyNumberFormat="1" applyFont="1" applyFill="1" applyBorder="1" applyAlignment="1">
      <alignment horizontal="right" vertical="center"/>
    </xf>
    <xf numFmtId="164" fontId="6" fillId="4" borderId="0" xfId="0" applyFont="1" applyFill="1" applyAlignment="1">
      <alignment vertical="center"/>
    </xf>
    <xf numFmtId="44" fontId="1" fillId="4" borderId="0" xfId="1" applyNumberFormat="1" applyFont="1" applyFill="1" applyBorder="1" applyAlignment="1">
      <alignment horizontal="left" vertical="center"/>
    </xf>
    <xf numFmtId="0" fontId="1" fillId="4" borderId="0" xfId="4" applyFill="1" applyAlignment="1">
      <alignment vertical="center"/>
    </xf>
    <xf numFmtId="44" fontId="6" fillId="4" borderId="0" xfId="2" applyFont="1" applyFill="1" applyBorder="1" applyAlignment="1">
      <alignment horizontal="right" vertical="center"/>
    </xf>
    <xf numFmtId="44" fontId="11" fillId="0" borderId="1" xfId="3" applyNumberFormat="1" applyFont="1" applyFill="1" applyBorder="1" applyAlignment="1">
      <alignment horizontal="right" vertical="center"/>
    </xf>
    <xf numFmtId="0" fontId="4" fillId="2" borderId="0" xfId="4" applyFont="1" applyFill="1" applyAlignment="1">
      <alignment vertical="center" wrapText="1"/>
    </xf>
    <xf numFmtId="0" fontId="5" fillId="3" borderId="0" xfId="5" applyFont="1" applyFill="1" applyAlignment="1">
      <alignment vertical="center" wrapText="1"/>
    </xf>
    <xf numFmtId="164" fontId="18" fillId="0" borderId="0" xfId="0" applyFont="1" applyAlignment="1">
      <alignment vertical="center"/>
    </xf>
    <xf numFmtId="44" fontId="18" fillId="0" borderId="0" xfId="2" applyFont="1" applyAlignment="1">
      <alignment horizontal="right" vertical="center"/>
    </xf>
    <xf numFmtId="164" fontId="18" fillId="0" borderId="0" xfId="0" applyFont="1" applyAlignment="1">
      <alignment horizontal="right" vertical="center"/>
    </xf>
    <xf numFmtId="44" fontId="18" fillId="0" borderId="0" xfId="2" applyFont="1" applyAlignment="1">
      <alignment vertical="center"/>
    </xf>
  </cellXfs>
  <cellStyles count="6">
    <cellStyle name="Moeda" xfId="2" builtinId="4"/>
    <cellStyle name="Normal" xfId="0" builtinId="0"/>
    <cellStyle name="Normal 2" xfId="4" xr:uid="{07C4452D-AD57-4128-AFC3-13542D4D5201}"/>
    <cellStyle name="Normal 2 2" xfId="5" xr:uid="{B487A596-B7EF-46F9-A22F-9CD042E7F76F}"/>
    <cellStyle name="Porcentagem" xfId="3" builtinId="5"/>
    <cellStyle name="Vírgula" xfId="1" builtinId="3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7</xdr:col>
      <xdr:colOff>0</xdr:colOff>
      <xdr:row>15</xdr:row>
      <xdr:rowOff>54911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8B1D063-A8FD-461C-BEF7-A1B62C021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2829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0</xdr:colOff>
      <xdr:row>15</xdr:row>
      <xdr:rowOff>93011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BB02C0C-320B-4DC4-8DB7-5CD441437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66391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23</xdr:row>
      <xdr:rowOff>0</xdr:rowOff>
    </xdr:from>
    <xdr:ext cx="0" cy="439945"/>
    <xdr:pic>
      <xdr:nvPicPr>
        <xdr:cNvPr id="4" name="Imagem 3">
          <a:extLst>
            <a:ext uri="{FF2B5EF4-FFF2-40B4-BE49-F238E27FC236}">
              <a16:creationId xmlns:a16="http://schemas.microsoft.com/office/drawing/2014/main" id="{FE35DFD8-5E78-4523-BD16-97690B4A1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5844540"/>
          <a:ext cx="0" cy="43994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23</xdr:row>
      <xdr:rowOff>0</xdr:rowOff>
    </xdr:from>
    <xdr:ext cx="0" cy="478045"/>
    <xdr:pic>
      <xdr:nvPicPr>
        <xdr:cNvPr id="5" name="Imagem 4">
          <a:extLst>
            <a:ext uri="{FF2B5EF4-FFF2-40B4-BE49-F238E27FC236}">
              <a16:creationId xmlns:a16="http://schemas.microsoft.com/office/drawing/2014/main" id="{344F0268-3FBA-4076-9576-AEE36ECAC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5844540"/>
          <a:ext cx="0" cy="47804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0</xdr:rowOff>
    </xdr:from>
    <xdr:ext cx="0" cy="439945"/>
    <xdr:pic>
      <xdr:nvPicPr>
        <xdr:cNvPr id="6" name="Imagem 5">
          <a:extLst>
            <a:ext uri="{FF2B5EF4-FFF2-40B4-BE49-F238E27FC236}">
              <a16:creationId xmlns:a16="http://schemas.microsoft.com/office/drawing/2014/main" id="{0CEA83D5-9D2E-4727-B6D5-3775B6829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3994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0</xdr:rowOff>
    </xdr:from>
    <xdr:ext cx="0" cy="478045"/>
    <xdr:pic>
      <xdr:nvPicPr>
        <xdr:cNvPr id="7" name="Imagem 6">
          <a:extLst>
            <a:ext uri="{FF2B5EF4-FFF2-40B4-BE49-F238E27FC236}">
              <a16:creationId xmlns:a16="http://schemas.microsoft.com/office/drawing/2014/main" id="{89E7020C-4681-44AB-BBB4-484811B2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78045"/>
        </a:xfrm>
        <a:prstGeom prst="rect">
          <a:avLst/>
        </a:prstGeom>
      </xdr:spPr>
    </xdr:pic>
    <xdr:clientData/>
  </xdr:oneCellAnchor>
  <xdr:twoCellAnchor editAs="oneCell">
    <xdr:from>
      <xdr:col>1</xdr:col>
      <xdr:colOff>212912</xdr:colOff>
      <xdr:row>80</xdr:row>
      <xdr:rowOff>89648</xdr:rowOff>
    </xdr:from>
    <xdr:to>
      <xdr:col>4</xdr:col>
      <xdr:colOff>26412</xdr:colOff>
      <xdr:row>84</xdr:row>
      <xdr:rowOff>52219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4CF6826-3DC8-48CD-84D5-15D878C35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032" y="16724108"/>
          <a:ext cx="2617660" cy="69409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11207</xdr:colOff>
      <xdr:row>0</xdr:row>
      <xdr:rowOff>380999</xdr:rowOff>
    </xdr:from>
    <xdr:to>
      <xdr:col>3</xdr:col>
      <xdr:colOff>2073314</xdr:colOff>
      <xdr:row>0</xdr:row>
      <xdr:rowOff>1198673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15EAF80F-B80F-4BB0-9D88-864F7D11F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747" y="380999"/>
          <a:ext cx="2290707" cy="817674"/>
        </a:xfrm>
        <a:prstGeom prst="rect">
          <a:avLst/>
        </a:prstGeom>
      </xdr:spPr>
    </xdr:pic>
    <xdr:clientData/>
  </xdr:twoCellAnchor>
  <xdr:twoCellAnchor editAs="oneCell">
    <xdr:from>
      <xdr:col>4</xdr:col>
      <xdr:colOff>627528</xdr:colOff>
      <xdr:row>0</xdr:row>
      <xdr:rowOff>224116</xdr:rowOff>
    </xdr:from>
    <xdr:to>
      <xdr:col>5</xdr:col>
      <xdr:colOff>1255058</xdr:colOff>
      <xdr:row>0</xdr:row>
      <xdr:rowOff>1316799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38A1C428-9DA1-4A80-BD4D-566953427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29808" y="224116"/>
          <a:ext cx="1717190" cy="1092683"/>
        </a:xfrm>
        <a:prstGeom prst="rect">
          <a:avLst/>
        </a:prstGeom>
      </xdr:spPr>
    </xdr:pic>
    <xdr:clientData/>
  </xdr:twoCellAnchor>
  <xdr:twoCellAnchor editAs="oneCell">
    <xdr:from>
      <xdr:col>5</xdr:col>
      <xdr:colOff>1591235</xdr:colOff>
      <xdr:row>0</xdr:row>
      <xdr:rowOff>688229</xdr:rowOff>
    </xdr:from>
    <xdr:to>
      <xdr:col>8</xdr:col>
      <xdr:colOff>70177</xdr:colOff>
      <xdr:row>0</xdr:row>
      <xdr:rowOff>1087630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AB70163-8327-450C-8CFD-5A9938DBF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83175" y="688229"/>
          <a:ext cx="3416702" cy="399401"/>
        </a:xfrm>
        <a:prstGeom prst="rect">
          <a:avLst/>
        </a:prstGeom>
      </xdr:spPr>
    </xdr:pic>
    <xdr:clientData/>
  </xdr:twoCellAnchor>
  <xdr:twoCellAnchor editAs="oneCell">
    <xdr:from>
      <xdr:col>3</xdr:col>
      <xdr:colOff>1949823</xdr:colOff>
      <xdr:row>80</xdr:row>
      <xdr:rowOff>44824</xdr:rowOff>
    </xdr:from>
    <xdr:to>
      <xdr:col>7</xdr:col>
      <xdr:colOff>1525401</xdr:colOff>
      <xdr:row>88</xdr:row>
      <xdr:rowOff>92668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74B029AC-63CA-496F-A57C-263382358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88963" y="16679284"/>
          <a:ext cx="6220218" cy="15108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(CRI%20Atibaia%20-%20Mendes%20Dias)%202025-02%20relat&#243;rio%20vers&#227;o%20Neo%20V3%201%20(2).xlsb" TargetMode="External"/><Relationship Id="rId1" Type="http://schemas.openxmlformats.org/officeDocument/2006/relationships/externalLinkPath" Target="file:///C:\Users\Karen%20Silva\Downloads\(CRI%20Atibaia%20-%20Mendes%20Dias)%202025-02%20relat&#243;rio%20vers&#227;o%20Neo%20V3%201%20(2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Recebimentos"/>
      <sheetName val="Aging Recebidos"/>
      <sheetName val="Recebimentos Cedente Hist."/>
      <sheetName val="Recebíveis"/>
      <sheetName val="Estudo Carteira"/>
      <sheetName val="Aging Recebíveis"/>
      <sheetName val="Inadimplência"/>
      <sheetName val="Atraso acima 3 Parcelas"/>
      <sheetName val="previstoXrealizado"/>
      <sheetName val="Relação de Contratos"/>
      <sheetName val="Vendas"/>
      <sheetName val="Distrato"/>
      <sheetName val="Estoque"/>
      <sheetName val="Extrato PS"/>
      <sheetName val="Extrato Conta Cedente"/>
      <sheetName val="VALIDADOR"/>
    </sheetNames>
    <sheetDataSet>
      <sheetData sheetId="0"/>
      <sheetData sheetId="1">
        <row r="6">
          <cell r="P6">
            <v>49844.770000000004</v>
          </cell>
        </row>
        <row r="7">
          <cell r="P7">
            <v>3984013.0099999905</v>
          </cell>
        </row>
        <row r="8">
          <cell r="F8" t="str">
            <v>Dt. Ref</v>
          </cell>
          <cell r="K8" t="str">
            <v>REF_RECEBIMENTOS</v>
          </cell>
          <cell r="M8" t="str">
            <v>CRITÉRIO INEXIGIBILIDADE</v>
          </cell>
          <cell r="P8" t="str">
            <v>Valor
Pago</v>
          </cell>
        </row>
        <row r="9">
          <cell r="F9">
            <v>44531</v>
          </cell>
          <cell r="K9" t="str">
            <v>Atraso</v>
          </cell>
          <cell r="M9" t="str">
            <v>ELEGÍVEL</v>
          </cell>
          <cell r="P9">
            <v>482.66</v>
          </cell>
        </row>
        <row r="10">
          <cell r="F10">
            <v>44531</v>
          </cell>
          <cell r="K10" t="str">
            <v>Atraso</v>
          </cell>
          <cell r="M10" t="str">
            <v>ELEGÍVEL</v>
          </cell>
          <cell r="P10">
            <v>136.36000000000001</v>
          </cell>
        </row>
        <row r="11">
          <cell r="F11">
            <v>44531</v>
          </cell>
          <cell r="K11" t="str">
            <v>Atraso</v>
          </cell>
          <cell r="M11" t="str">
            <v>ELEGÍVEL</v>
          </cell>
          <cell r="P11">
            <v>340.75</v>
          </cell>
        </row>
        <row r="12">
          <cell r="F12">
            <v>44531</v>
          </cell>
          <cell r="K12" t="str">
            <v>Atraso</v>
          </cell>
          <cell r="M12" t="str">
            <v>ELEGÍVEL</v>
          </cell>
          <cell r="P12">
            <v>777.88</v>
          </cell>
        </row>
        <row r="13">
          <cell r="F13">
            <v>44531</v>
          </cell>
          <cell r="K13" t="str">
            <v>Atraso</v>
          </cell>
          <cell r="M13" t="str">
            <v>ELEGÍVEL</v>
          </cell>
          <cell r="P13">
            <v>423.57</v>
          </cell>
        </row>
        <row r="14">
          <cell r="F14">
            <v>44531</v>
          </cell>
          <cell r="K14" t="str">
            <v>Mês</v>
          </cell>
          <cell r="M14" t="str">
            <v>ELEGÍVEL</v>
          </cell>
          <cell r="P14">
            <v>755.48</v>
          </cell>
        </row>
        <row r="15">
          <cell r="F15">
            <v>44531</v>
          </cell>
          <cell r="K15" t="str">
            <v>Atraso</v>
          </cell>
          <cell r="M15" t="str">
            <v>ELEGÍVEL</v>
          </cell>
          <cell r="P15">
            <v>1017.53</v>
          </cell>
        </row>
        <row r="16">
          <cell r="F16">
            <v>44531</v>
          </cell>
          <cell r="K16" t="str">
            <v>Mês</v>
          </cell>
          <cell r="M16" t="str">
            <v>ELEGÍVEL</v>
          </cell>
          <cell r="P16">
            <v>396.53</v>
          </cell>
        </row>
        <row r="17">
          <cell r="F17">
            <v>44531</v>
          </cell>
          <cell r="K17" t="str">
            <v>Mês</v>
          </cell>
          <cell r="M17" t="str">
            <v>ELEGÍVEL</v>
          </cell>
          <cell r="P17">
            <v>818.36</v>
          </cell>
        </row>
        <row r="18">
          <cell r="F18">
            <v>44531</v>
          </cell>
          <cell r="K18" t="str">
            <v>Mês</v>
          </cell>
          <cell r="M18" t="str">
            <v>ELEGÍVEL</v>
          </cell>
          <cell r="P18">
            <v>939.98</v>
          </cell>
        </row>
        <row r="19">
          <cell r="F19">
            <v>44531</v>
          </cell>
          <cell r="K19" t="str">
            <v>Mês</v>
          </cell>
          <cell r="M19" t="str">
            <v>ELEGÍVEL</v>
          </cell>
          <cell r="P19">
            <v>2439.9700000000003</v>
          </cell>
        </row>
        <row r="20">
          <cell r="F20">
            <v>44531</v>
          </cell>
          <cell r="K20" t="str">
            <v>Mês</v>
          </cell>
          <cell r="M20" t="str">
            <v>ELEGÍVEL</v>
          </cell>
          <cell r="P20">
            <v>1011.69</v>
          </cell>
        </row>
        <row r="21">
          <cell r="F21">
            <v>44531</v>
          </cell>
          <cell r="K21" t="str">
            <v>Mês</v>
          </cell>
          <cell r="M21" t="str">
            <v>ELEGÍVEL</v>
          </cell>
          <cell r="P21">
            <v>486.53</v>
          </cell>
        </row>
        <row r="22">
          <cell r="F22">
            <v>44531</v>
          </cell>
          <cell r="K22" t="str">
            <v>Mês</v>
          </cell>
          <cell r="M22" t="str">
            <v>ELEGÍVEL</v>
          </cell>
          <cell r="P22">
            <v>202.81</v>
          </cell>
        </row>
        <row r="23">
          <cell r="F23">
            <v>44531</v>
          </cell>
          <cell r="K23" t="str">
            <v>Mês</v>
          </cell>
          <cell r="M23" t="str">
            <v>ELEGÍVEL</v>
          </cell>
          <cell r="P23">
            <v>931.88</v>
          </cell>
        </row>
        <row r="24">
          <cell r="F24">
            <v>44531</v>
          </cell>
          <cell r="K24" t="str">
            <v>Mês</v>
          </cell>
          <cell r="M24" t="str">
            <v>ELEGÍVEL</v>
          </cell>
          <cell r="P24">
            <v>518.83000000000004</v>
          </cell>
        </row>
        <row r="25">
          <cell r="F25">
            <v>44531</v>
          </cell>
          <cell r="K25" t="str">
            <v>Mês</v>
          </cell>
          <cell r="M25" t="str">
            <v>ELEGÍVEL</v>
          </cell>
          <cell r="P25">
            <v>472.55</v>
          </cell>
        </row>
        <row r="26">
          <cell r="F26">
            <v>44531</v>
          </cell>
          <cell r="K26" t="str">
            <v>Mês</v>
          </cell>
          <cell r="M26" t="str">
            <v>ELEGÍVEL</v>
          </cell>
          <cell r="P26">
            <v>437.05</v>
          </cell>
        </row>
        <row r="27">
          <cell r="F27">
            <v>44531</v>
          </cell>
          <cell r="K27" t="str">
            <v>Mês</v>
          </cell>
          <cell r="M27" t="str">
            <v>ELEGÍVEL</v>
          </cell>
          <cell r="P27">
            <v>2248.94</v>
          </cell>
        </row>
        <row r="28">
          <cell r="F28">
            <v>44531</v>
          </cell>
          <cell r="K28" t="str">
            <v>Mês</v>
          </cell>
          <cell r="M28" t="str">
            <v>ELEGÍVEL</v>
          </cell>
          <cell r="P28">
            <v>464.18</v>
          </cell>
        </row>
        <row r="29">
          <cell r="F29">
            <v>44531</v>
          </cell>
          <cell r="K29" t="str">
            <v>Mês</v>
          </cell>
          <cell r="M29" t="str">
            <v>ELEGÍVEL</v>
          </cell>
          <cell r="P29">
            <v>1829.21</v>
          </cell>
        </row>
        <row r="30">
          <cell r="F30">
            <v>44531</v>
          </cell>
          <cell r="K30" t="str">
            <v>Mês</v>
          </cell>
          <cell r="M30" t="str">
            <v>ELEGÍVEL</v>
          </cell>
          <cell r="P30">
            <v>551.98</v>
          </cell>
        </row>
        <row r="31">
          <cell r="F31">
            <v>44531</v>
          </cell>
          <cell r="K31" t="str">
            <v>Mês</v>
          </cell>
          <cell r="M31" t="str">
            <v>ELEGÍVEL</v>
          </cell>
          <cell r="P31">
            <v>1119.58</v>
          </cell>
        </row>
        <row r="32">
          <cell r="F32">
            <v>44531</v>
          </cell>
          <cell r="K32" t="str">
            <v>Mês</v>
          </cell>
          <cell r="M32" t="str">
            <v>ELEGÍVEL</v>
          </cell>
          <cell r="P32">
            <v>1172.46</v>
          </cell>
        </row>
        <row r="33">
          <cell r="F33">
            <v>44531</v>
          </cell>
          <cell r="K33" t="str">
            <v>Mês</v>
          </cell>
          <cell r="M33" t="str">
            <v>ELEGÍVEL</v>
          </cell>
          <cell r="P33">
            <v>2111.87</v>
          </cell>
        </row>
        <row r="34">
          <cell r="F34">
            <v>44531</v>
          </cell>
          <cell r="K34" t="str">
            <v>Mês</v>
          </cell>
          <cell r="M34" t="str">
            <v>ELEGÍVEL</v>
          </cell>
          <cell r="P34">
            <v>122.41</v>
          </cell>
        </row>
        <row r="35">
          <cell r="F35">
            <v>44531</v>
          </cell>
          <cell r="K35" t="str">
            <v>Mês</v>
          </cell>
          <cell r="M35" t="str">
            <v>ELEGÍVEL</v>
          </cell>
          <cell r="P35">
            <v>343.68</v>
          </cell>
        </row>
        <row r="36">
          <cell r="F36">
            <v>44531</v>
          </cell>
          <cell r="K36" t="str">
            <v>Mês</v>
          </cell>
          <cell r="M36" t="str">
            <v>ELEGÍVEL</v>
          </cell>
          <cell r="P36">
            <v>784.32</v>
          </cell>
        </row>
        <row r="37">
          <cell r="F37">
            <v>44531</v>
          </cell>
          <cell r="K37" t="str">
            <v>Mês</v>
          </cell>
          <cell r="M37" t="str">
            <v>ELEGÍVEL</v>
          </cell>
          <cell r="P37">
            <v>297.36</v>
          </cell>
        </row>
        <row r="38">
          <cell r="F38">
            <v>44531</v>
          </cell>
          <cell r="K38" t="str">
            <v>Atraso</v>
          </cell>
          <cell r="M38" t="str">
            <v>ELEGÍVEL</v>
          </cell>
          <cell r="P38">
            <v>341.6</v>
          </cell>
        </row>
        <row r="39">
          <cell r="F39">
            <v>44531</v>
          </cell>
          <cell r="K39" t="str">
            <v>Atraso</v>
          </cell>
          <cell r="M39" t="str">
            <v>ELEGÍVEL</v>
          </cell>
          <cell r="P39">
            <v>358.48</v>
          </cell>
        </row>
        <row r="40">
          <cell r="F40">
            <v>44531</v>
          </cell>
          <cell r="K40" t="str">
            <v>Atraso</v>
          </cell>
          <cell r="M40" t="str">
            <v>ELEGÍVEL</v>
          </cell>
          <cell r="P40">
            <v>1077.7</v>
          </cell>
        </row>
        <row r="41">
          <cell r="F41">
            <v>44531</v>
          </cell>
          <cell r="K41" t="str">
            <v>Mês</v>
          </cell>
          <cell r="M41" t="str">
            <v>ELEGÍVEL</v>
          </cell>
          <cell r="P41">
            <v>769.72</v>
          </cell>
        </row>
        <row r="42">
          <cell r="F42">
            <v>44531</v>
          </cell>
          <cell r="K42" t="str">
            <v>Mês</v>
          </cell>
          <cell r="M42" t="str">
            <v>ELEGÍVEL</v>
          </cell>
          <cell r="P42">
            <v>418.75</v>
          </cell>
        </row>
        <row r="43">
          <cell r="F43">
            <v>44531</v>
          </cell>
          <cell r="K43" t="str">
            <v>Mês</v>
          </cell>
          <cell r="M43" t="str">
            <v>ELEGÍVEL</v>
          </cell>
          <cell r="P43">
            <v>483.92</v>
          </cell>
        </row>
        <row r="44">
          <cell r="F44">
            <v>44531</v>
          </cell>
          <cell r="K44" t="str">
            <v>Mês</v>
          </cell>
          <cell r="M44" t="str">
            <v>ELEGÍVEL</v>
          </cell>
          <cell r="P44">
            <v>1178.17</v>
          </cell>
        </row>
        <row r="45">
          <cell r="F45">
            <v>44531</v>
          </cell>
          <cell r="K45" t="str">
            <v>Mês</v>
          </cell>
          <cell r="M45" t="str">
            <v>ELEGÍVEL</v>
          </cell>
          <cell r="P45">
            <v>1087.58</v>
          </cell>
        </row>
        <row r="46">
          <cell r="F46">
            <v>44531</v>
          </cell>
          <cell r="K46" t="str">
            <v>Mês</v>
          </cell>
          <cell r="M46" t="str">
            <v>ELEGÍVEL</v>
          </cell>
          <cell r="P46">
            <v>542.34</v>
          </cell>
        </row>
        <row r="47">
          <cell r="F47">
            <v>44531</v>
          </cell>
          <cell r="K47" t="str">
            <v>Mês</v>
          </cell>
          <cell r="M47" t="str">
            <v>ELEGÍVEL</v>
          </cell>
          <cell r="P47">
            <v>339.8</v>
          </cell>
        </row>
        <row r="48">
          <cell r="F48">
            <v>44531</v>
          </cell>
          <cell r="K48" t="str">
            <v>Mês</v>
          </cell>
          <cell r="M48" t="str">
            <v>ELEGÍVEL</v>
          </cell>
          <cell r="P48">
            <v>114.71</v>
          </cell>
        </row>
        <row r="49">
          <cell r="F49">
            <v>44531</v>
          </cell>
          <cell r="K49" t="str">
            <v>Mês</v>
          </cell>
          <cell r="M49" t="str">
            <v>ELEGÍVEL</v>
          </cell>
          <cell r="P49">
            <v>793.91</v>
          </cell>
        </row>
        <row r="50">
          <cell r="F50">
            <v>44531</v>
          </cell>
          <cell r="K50" t="str">
            <v>Mês</v>
          </cell>
          <cell r="M50" t="str">
            <v>ELEGÍVEL</v>
          </cell>
          <cell r="P50">
            <v>605.53</v>
          </cell>
        </row>
        <row r="51">
          <cell r="F51">
            <v>44531</v>
          </cell>
          <cell r="K51" t="str">
            <v>Mês</v>
          </cell>
          <cell r="M51" t="str">
            <v>ELEGÍVEL</v>
          </cell>
          <cell r="P51">
            <v>771.49</v>
          </cell>
        </row>
        <row r="52">
          <cell r="F52">
            <v>44531</v>
          </cell>
          <cell r="K52" t="str">
            <v>Mês</v>
          </cell>
          <cell r="M52" t="str">
            <v>ELEGÍVEL</v>
          </cell>
          <cell r="P52">
            <v>2409.81</v>
          </cell>
        </row>
        <row r="53">
          <cell r="F53">
            <v>44531</v>
          </cell>
          <cell r="K53" t="str">
            <v>Mês</v>
          </cell>
          <cell r="M53" t="str">
            <v>ELEGÍVEL</v>
          </cell>
          <cell r="P53">
            <v>729.8</v>
          </cell>
        </row>
        <row r="54">
          <cell r="F54">
            <v>44531</v>
          </cell>
          <cell r="K54" t="str">
            <v>Mês</v>
          </cell>
          <cell r="M54" t="str">
            <v>ELEGÍVEL</v>
          </cell>
          <cell r="P54">
            <v>876.75</v>
          </cell>
        </row>
        <row r="55">
          <cell r="F55">
            <v>44531</v>
          </cell>
          <cell r="K55" t="str">
            <v>Mês</v>
          </cell>
          <cell r="M55" t="str">
            <v>ELEGÍVEL</v>
          </cell>
          <cell r="P55">
            <v>571.02</v>
          </cell>
        </row>
        <row r="56">
          <cell r="F56">
            <v>44531</v>
          </cell>
          <cell r="K56" t="str">
            <v>Mês</v>
          </cell>
          <cell r="M56" t="str">
            <v>ELEGÍVEL</v>
          </cell>
          <cell r="P56">
            <v>1142.04</v>
          </cell>
        </row>
        <row r="57">
          <cell r="F57">
            <v>44531</v>
          </cell>
          <cell r="K57" t="str">
            <v>Mês</v>
          </cell>
          <cell r="M57" t="str">
            <v>ELEGÍVEL</v>
          </cell>
          <cell r="P57">
            <v>549.1</v>
          </cell>
        </row>
        <row r="58">
          <cell r="F58">
            <v>44531</v>
          </cell>
          <cell r="K58" t="str">
            <v>Mês</v>
          </cell>
          <cell r="M58" t="str">
            <v>ELEGÍVEL</v>
          </cell>
          <cell r="P58">
            <v>1191.24</v>
          </cell>
        </row>
        <row r="59">
          <cell r="F59">
            <v>44531</v>
          </cell>
          <cell r="K59" t="str">
            <v>Mês</v>
          </cell>
          <cell r="M59" t="str">
            <v>ELEGÍVEL</v>
          </cell>
          <cell r="P59">
            <v>879.86</v>
          </cell>
        </row>
        <row r="60">
          <cell r="F60">
            <v>44531</v>
          </cell>
          <cell r="K60" t="str">
            <v>Mês</v>
          </cell>
          <cell r="M60" t="str">
            <v>ELEGÍVEL</v>
          </cell>
          <cell r="P60">
            <v>721.65</v>
          </cell>
        </row>
        <row r="61">
          <cell r="F61">
            <v>44531</v>
          </cell>
          <cell r="K61" t="str">
            <v>Mês</v>
          </cell>
          <cell r="M61" t="str">
            <v>ELEGÍVEL</v>
          </cell>
          <cell r="P61">
            <v>284.48</v>
          </cell>
        </row>
        <row r="62">
          <cell r="F62">
            <v>44531</v>
          </cell>
          <cell r="K62" t="str">
            <v>Mês</v>
          </cell>
          <cell r="M62" t="str">
            <v>ELEGÍVEL</v>
          </cell>
          <cell r="P62">
            <v>341.05</v>
          </cell>
        </row>
        <row r="63">
          <cell r="F63">
            <v>44531</v>
          </cell>
          <cell r="K63" t="str">
            <v>Mês</v>
          </cell>
          <cell r="M63" t="str">
            <v>ELEGÍVEL</v>
          </cell>
          <cell r="P63">
            <v>842.99</v>
          </cell>
        </row>
        <row r="64">
          <cell r="F64">
            <v>44531</v>
          </cell>
          <cell r="K64" t="str">
            <v>Mês</v>
          </cell>
          <cell r="M64" t="str">
            <v>ELEGÍVEL</v>
          </cell>
          <cell r="P64">
            <v>1036.97</v>
          </cell>
        </row>
        <row r="65">
          <cell r="F65">
            <v>44531</v>
          </cell>
          <cell r="K65" t="str">
            <v>Mês</v>
          </cell>
          <cell r="M65" t="str">
            <v>ELEGÍVEL</v>
          </cell>
          <cell r="P65">
            <v>483.58</v>
          </cell>
        </row>
        <row r="66">
          <cell r="F66">
            <v>44531</v>
          </cell>
          <cell r="K66" t="str">
            <v>Mês</v>
          </cell>
          <cell r="M66" t="str">
            <v>ELEGÍVEL</v>
          </cell>
          <cell r="P66">
            <v>320.39</v>
          </cell>
        </row>
        <row r="67">
          <cell r="F67">
            <v>44531</v>
          </cell>
          <cell r="K67" t="str">
            <v>Mês</v>
          </cell>
          <cell r="M67" t="str">
            <v>ELEGÍVEL</v>
          </cell>
          <cell r="P67">
            <v>732.3</v>
          </cell>
        </row>
        <row r="68">
          <cell r="F68">
            <v>44531</v>
          </cell>
          <cell r="K68" t="str">
            <v>Mês</v>
          </cell>
          <cell r="M68" t="str">
            <v>ELEGÍVEL</v>
          </cell>
          <cell r="P68">
            <v>478.52</v>
          </cell>
        </row>
        <row r="69">
          <cell r="F69">
            <v>44531</v>
          </cell>
          <cell r="K69" t="str">
            <v>Mês</v>
          </cell>
          <cell r="M69" t="str">
            <v>ELEGÍVEL</v>
          </cell>
          <cell r="P69">
            <v>700.63</v>
          </cell>
        </row>
        <row r="70">
          <cell r="F70">
            <v>44531</v>
          </cell>
          <cell r="K70" t="str">
            <v>Mês</v>
          </cell>
          <cell r="M70" t="str">
            <v>ELEGÍVEL</v>
          </cell>
          <cell r="P70">
            <v>709.62</v>
          </cell>
        </row>
        <row r="71">
          <cell r="F71">
            <v>44531</v>
          </cell>
          <cell r="K71" t="str">
            <v>Mês</v>
          </cell>
          <cell r="M71" t="str">
            <v>ELEGÍVEL</v>
          </cell>
          <cell r="P71">
            <v>741.95</v>
          </cell>
        </row>
        <row r="72">
          <cell r="F72">
            <v>44531</v>
          </cell>
          <cell r="K72" t="str">
            <v>Mês</v>
          </cell>
          <cell r="M72" t="str">
            <v>ELEGÍVEL</v>
          </cell>
          <cell r="P72">
            <v>345.44</v>
          </cell>
        </row>
        <row r="73">
          <cell r="F73">
            <v>44531</v>
          </cell>
          <cell r="K73" t="str">
            <v>Mês</v>
          </cell>
          <cell r="M73" t="str">
            <v>ELEGÍVEL</v>
          </cell>
          <cell r="P73">
            <v>823.58</v>
          </cell>
        </row>
        <row r="74">
          <cell r="F74">
            <v>44531</v>
          </cell>
          <cell r="K74" t="str">
            <v>Mês</v>
          </cell>
          <cell r="M74" t="str">
            <v>ELEGÍVEL</v>
          </cell>
          <cell r="P74">
            <v>725.23</v>
          </cell>
        </row>
        <row r="75">
          <cell r="F75">
            <v>44531</v>
          </cell>
          <cell r="K75" t="str">
            <v>Mês</v>
          </cell>
          <cell r="M75" t="str">
            <v>ELEGÍVEL</v>
          </cell>
          <cell r="P75">
            <v>280.02</v>
          </cell>
        </row>
        <row r="76">
          <cell r="F76">
            <v>44531</v>
          </cell>
          <cell r="K76" t="str">
            <v>Atraso</v>
          </cell>
          <cell r="M76" t="str">
            <v>ELEGÍVEL</v>
          </cell>
          <cell r="P76">
            <v>3988.01</v>
          </cell>
        </row>
        <row r="77">
          <cell r="F77">
            <v>44531</v>
          </cell>
          <cell r="K77" t="str">
            <v>Mês</v>
          </cell>
          <cell r="M77" t="str">
            <v>ELEGÍVEL</v>
          </cell>
          <cell r="P77">
            <v>1179.6200000000001</v>
          </cell>
        </row>
        <row r="78">
          <cell r="F78">
            <v>44531</v>
          </cell>
          <cell r="K78" t="str">
            <v>Mês</v>
          </cell>
          <cell r="M78" t="str">
            <v>ELEGÍVEL</v>
          </cell>
          <cell r="P78">
            <v>468.21</v>
          </cell>
        </row>
        <row r="79">
          <cell r="F79">
            <v>44531</v>
          </cell>
          <cell r="K79" t="str">
            <v>Mês</v>
          </cell>
          <cell r="M79" t="str">
            <v>ELEGÍVEL</v>
          </cell>
          <cell r="P79">
            <v>806.48</v>
          </cell>
        </row>
        <row r="80">
          <cell r="F80">
            <v>44531</v>
          </cell>
          <cell r="K80" t="str">
            <v>Mês</v>
          </cell>
          <cell r="M80" t="str">
            <v>ELEGÍVEL</v>
          </cell>
          <cell r="P80">
            <v>487.4</v>
          </cell>
        </row>
        <row r="81">
          <cell r="F81">
            <v>44531</v>
          </cell>
          <cell r="K81" t="str">
            <v>Mês</v>
          </cell>
          <cell r="M81" t="str">
            <v>ELEGÍVEL</v>
          </cell>
          <cell r="P81">
            <v>450.55</v>
          </cell>
        </row>
        <row r="82">
          <cell r="F82">
            <v>44531</v>
          </cell>
          <cell r="K82" t="str">
            <v>Mês</v>
          </cell>
          <cell r="M82" t="str">
            <v>ELEGÍVEL</v>
          </cell>
          <cell r="P82">
            <v>487.57</v>
          </cell>
        </row>
        <row r="83">
          <cell r="F83">
            <v>44531</v>
          </cell>
          <cell r="K83" t="str">
            <v>Mês</v>
          </cell>
          <cell r="M83" t="str">
            <v>ELEGÍVEL</v>
          </cell>
          <cell r="P83">
            <v>500.2</v>
          </cell>
        </row>
        <row r="84">
          <cell r="F84">
            <v>44531</v>
          </cell>
          <cell r="K84" t="str">
            <v>Mês</v>
          </cell>
          <cell r="M84" t="str">
            <v>ELEGÍVEL</v>
          </cell>
          <cell r="P84">
            <v>692.01</v>
          </cell>
        </row>
        <row r="85">
          <cell r="F85">
            <v>44531</v>
          </cell>
          <cell r="K85" t="str">
            <v>Mês</v>
          </cell>
          <cell r="M85" t="str">
            <v>ELEGÍVEL</v>
          </cell>
          <cell r="P85">
            <v>4626.6400000000003</v>
          </cell>
        </row>
        <row r="86">
          <cell r="F86">
            <v>44531</v>
          </cell>
          <cell r="K86" t="str">
            <v>Mês</v>
          </cell>
          <cell r="M86" t="str">
            <v>ELEGÍVEL</v>
          </cell>
          <cell r="P86">
            <v>970.74</v>
          </cell>
        </row>
        <row r="87">
          <cell r="F87">
            <v>44531</v>
          </cell>
          <cell r="K87" t="str">
            <v>Mês</v>
          </cell>
          <cell r="M87" t="str">
            <v>ELEGÍVEL</v>
          </cell>
          <cell r="P87">
            <v>3471.13</v>
          </cell>
        </row>
        <row r="88">
          <cell r="F88">
            <v>44531</v>
          </cell>
          <cell r="K88" t="str">
            <v>Mês</v>
          </cell>
          <cell r="M88" t="str">
            <v>ELEGÍVEL</v>
          </cell>
          <cell r="P88">
            <v>500.21</v>
          </cell>
        </row>
        <row r="89">
          <cell r="F89">
            <v>44531</v>
          </cell>
          <cell r="K89" t="str">
            <v>Mês</v>
          </cell>
          <cell r="M89" t="str">
            <v>ELEGÍVEL</v>
          </cell>
          <cell r="P89">
            <v>361.46</v>
          </cell>
        </row>
        <row r="90">
          <cell r="F90">
            <v>44531</v>
          </cell>
          <cell r="K90" t="str">
            <v>Mês</v>
          </cell>
          <cell r="M90" t="str">
            <v>ELEGÍVEL</v>
          </cell>
          <cell r="P90">
            <v>1583.9</v>
          </cell>
        </row>
        <row r="91">
          <cell r="F91">
            <v>44531</v>
          </cell>
          <cell r="K91" t="str">
            <v>Mês</v>
          </cell>
          <cell r="M91" t="str">
            <v>ELEGÍVEL</v>
          </cell>
          <cell r="P91">
            <v>839.8</v>
          </cell>
        </row>
        <row r="92">
          <cell r="F92">
            <v>44531</v>
          </cell>
          <cell r="K92" t="str">
            <v>Mês</v>
          </cell>
          <cell r="M92" t="str">
            <v>ELEGÍVEL</v>
          </cell>
          <cell r="P92">
            <v>483.48</v>
          </cell>
        </row>
        <row r="93">
          <cell r="F93">
            <v>44531</v>
          </cell>
          <cell r="K93" t="str">
            <v>Mês</v>
          </cell>
          <cell r="M93" t="str">
            <v>ELEGÍVEL</v>
          </cell>
          <cell r="P93">
            <v>434.42</v>
          </cell>
        </row>
        <row r="94">
          <cell r="F94">
            <v>44531</v>
          </cell>
          <cell r="K94" t="str">
            <v>Mês</v>
          </cell>
          <cell r="M94" t="str">
            <v>ELEGÍVEL</v>
          </cell>
          <cell r="P94">
            <v>1395.86</v>
          </cell>
        </row>
        <row r="95">
          <cell r="F95">
            <v>44531</v>
          </cell>
          <cell r="K95" t="str">
            <v>Mês</v>
          </cell>
          <cell r="M95" t="str">
            <v>ELEGÍVEL</v>
          </cell>
          <cell r="P95">
            <v>489.79</v>
          </cell>
        </row>
        <row r="96">
          <cell r="F96">
            <v>44531</v>
          </cell>
          <cell r="K96" t="str">
            <v>Mês</v>
          </cell>
          <cell r="M96" t="str">
            <v>ELEGÍVEL</v>
          </cell>
          <cell r="P96">
            <v>628.37</v>
          </cell>
        </row>
        <row r="97">
          <cell r="F97">
            <v>44531</v>
          </cell>
          <cell r="K97" t="str">
            <v>Mês</v>
          </cell>
          <cell r="M97" t="str">
            <v>ELEGÍVEL</v>
          </cell>
          <cell r="P97">
            <v>1583.9</v>
          </cell>
        </row>
        <row r="98">
          <cell r="F98">
            <v>44531</v>
          </cell>
          <cell r="K98" t="str">
            <v>Mês</v>
          </cell>
          <cell r="M98" t="str">
            <v>ELEGÍVEL</v>
          </cell>
          <cell r="P98">
            <v>5279.66</v>
          </cell>
        </row>
        <row r="99">
          <cell r="F99">
            <v>44531</v>
          </cell>
          <cell r="K99" t="str">
            <v>Mês</v>
          </cell>
          <cell r="M99" t="str">
            <v>ELEGÍVEL</v>
          </cell>
          <cell r="P99">
            <v>1785.48</v>
          </cell>
        </row>
        <row r="100">
          <cell r="F100">
            <v>44531</v>
          </cell>
          <cell r="K100" t="str">
            <v>Mês</v>
          </cell>
          <cell r="M100" t="str">
            <v>ELEGÍVEL</v>
          </cell>
          <cell r="P100">
            <v>3915.6</v>
          </cell>
        </row>
        <row r="101">
          <cell r="F101">
            <v>44531</v>
          </cell>
          <cell r="K101" t="str">
            <v>Mês</v>
          </cell>
          <cell r="M101" t="str">
            <v>ELEGÍVEL</v>
          </cell>
          <cell r="P101">
            <v>344.54</v>
          </cell>
        </row>
        <row r="102">
          <cell r="F102">
            <v>44531</v>
          </cell>
          <cell r="K102" t="str">
            <v>Mês</v>
          </cell>
          <cell r="M102" t="str">
            <v>ELEGÍVEL</v>
          </cell>
          <cell r="P102">
            <v>2434.08</v>
          </cell>
        </row>
        <row r="103">
          <cell r="F103">
            <v>44531</v>
          </cell>
          <cell r="K103" t="str">
            <v>Mês</v>
          </cell>
          <cell r="M103" t="str">
            <v>ELEGÍVEL</v>
          </cell>
          <cell r="P103">
            <v>3651.12</v>
          </cell>
        </row>
        <row r="104">
          <cell r="F104">
            <v>44531</v>
          </cell>
          <cell r="K104" t="str">
            <v>Mês</v>
          </cell>
          <cell r="M104" t="str">
            <v>ELEGÍVEL</v>
          </cell>
          <cell r="P104">
            <v>2584.02</v>
          </cell>
        </row>
        <row r="105">
          <cell r="F105">
            <v>44562</v>
          </cell>
          <cell r="K105" t="str">
            <v>Mês</v>
          </cell>
          <cell r="M105" t="str">
            <v>ELEGÍVEL</v>
          </cell>
          <cell r="P105">
            <v>746.92</v>
          </cell>
        </row>
        <row r="106">
          <cell r="F106">
            <v>44562</v>
          </cell>
          <cell r="K106" t="str">
            <v>Mês</v>
          </cell>
          <cell r="M106" t="str">
            <v>ELEGÍVEL</v>
          </cell>
          <cell r="P106">
            <v>774.88</v>
          </cell>
        </row>
        <row r="107">
          <cell r="F107">
            <v>44562</v>
          </cell>
          <cell r="K107" t="str">
            <v>Atraso</v>
          </cell>
          <cell r="M107" t="str">
            <v>ELEGÍVEL</v>
          </cell>
          <cell r="P107">
            <v>486</v>
          </cell>
        </row>
        <row r="108">
          <cell r="F108">
            <v>44562</v>
          </cell>
          <cell r="K108" t="str">
            <v>Atraso</v>
          </cell>
          <cell r="M108" t="str">
            <v>ELEGÍVEL</v>
          </cell>
          <cell r="P108">
            <v>2401.77</v>
          </cell>
        </row>
        <row r="109">
          <cell r="F109">
            <v>44562</v>
          </cell>
          <cell r="K109" t="str">
            <v>Mês</v>
          </cell>
          <cell r="M109" t="str">
            <v>ELEGÍVEL</v>
          </cell>
          <cell r="P109">
            <v>823.84</v>
          </cell>
        </row>
        <row r="110">
          <cell r="F110">
            <v>44562</v>
          </cell>
          <cell r="K110" t="str">
            <v>Mês</v>
          </cell>
          <cell r="M110" t="str">
            <v>ELEGÍVEL</v>
          </cell>
          <cell r="P110">
            <v>1629.91</v>
          </cell>
        </row>
        <row r="111">
          <cell r="F111">
            <v>44562</v>
          </cell>
          <cell r="K111" t="str">
            <v>Mês</v>
          </cell>
          <cell r="M111" t="str">
            <v>ELEGÍVEL</v>
          </cell>
          <cell r="P111">
            <v>342.08</v>
          </cell>
        </row>
        <row r="112">
          <cell r="F112">
            <v>44562</v>
          </cell>
          <cell r="K112" t="str">
            <v>Mês</v>
          </cell>
          <cell r="M112" t="str">
            <v>ELEGÍVEL</v>
          </cell>
          <cell r="P112">
            <v>776.66</v>
          </cell>
        </row>
        <row r="113">
          <cell r="F113">
            <v>44562</v>
          </cell>
          <cell r="K113" t="str">
            <v>Mês</v>
          </cell>
          <cell r="M113" t="str">
            <v>ELEGÍVEL</v>
          </cell>
          <cell r="P113">
            <v>453.57</v>
          </cell>
        </row>
        <row r="114">
          <cell r="F114">
            <v>44562</v>
          </cell>
          <cell r="K114" t="str">
            <v>Mês</v>
          </cell>
          <cell r="M114" t="str">
            <v>ELEGÍVEL</v>
          </cell>
          <cell r="P114">
            <v>2425.96</v>
          </cell>
        </row>
        <row r="115">
          <cell r="F115">
            <v>44562</v>
          </cell>
          <cell r="K115" t="str">
            <v>Mês</v>
          </cell>
          <cell r="M115" t="str">
            <v>ELEGÍVEL</v>
          </cell>
          <cell r="P115">
            <v>1089.8800000000001</v>
          </cell>
        </row>
        <row r="116">
          <cell r="F116">
            <v>44562</v>
          </cell>
          <cell r="K116" t="str">
            <v>Mês</v>
          </cell>
          <cell r="M116" t="str">
            <v>ELEGÍVEL</v>
          </cell>
          <cell r="P116">
            <v>746.92</v>
          </cell>
        </row>
        <row r="117">
          <cell r="F117">
            <v>44562</v>
          </cell>
          <cell r="K117" t="str">
            <v>Mês</v>
          </cell>
          <cell r="M117" t="str">
            <v>ELEGÍVEL</v>
          </cell>
          <cell r="P117">
            <v>322.54000000000002</v>
          </cell>
        </row>
        <row r="118">
          <cell r="F118">
            <v>44562</v>
          </cell>
          <cell r="K118" t="str">
            <v>Mês</v>
          </cell>
          <cell r="M118" t="str">
            <v>ELEGÍVEL</v>
          </cell>
          <cell r="P118">
            <v>399.18</v>
          </cell>
        </row>
        <row r="119">
          <cell r="F119">
            <v>44562</v>
          </cell>
          <cell r="K119" t="str">
            <v>Mês</v>
          </cell>
          <cell r="M119" t="str">
            <v>ELEGÍVEL</v>
          </cell>
          <cell r="P119">
            <v>799.23</v>
          </cell>
        </row>
        <row r="120">
          <cell r="F120">
            <v>44562</v>
          </cell>
          <cell r="K120" t="str">
            <v>Mês</v>
          </cell>
          <cell r="M120" t="str">
            <v>ELEGÍVEL</v>
          </cell>
          <cell r="P120">
            <v>609.59</v>
          </cell>
        </row>
        <row r="121">
          <cell r="F121">
            <v>44562</v>
          </cell>
          <cell r="K121" t="str">
            <v>Mês</v>
          </cell>
          <cell r="M121" t="str">
            <v>ELEGÍVEL</v>
          </cell>
          <cell r="P121">
            <v>946.28</v>
          </cell>
        </row>
        <row r="122">
          <cell r="F122">
            <v>44562</v>
          </cell>
          <cell r="K122" t="str">
            <v>Atraso</v>
          </cell>
          <cell r="M122" t="str">
            <v>ELEGÍVEL</v>
          </cell>
          <cell r="P122">
            <v>373.6</v>
          </cell>
        </row>
        <row r="123">
          <cell r="F123">
            <v>44562</v>
          </cell>
          <cell r="K123" t="str">
            <v>Mês</v>
          </cell>
          <cell r="M123" t="str">
            <v>ELEGÍVEL</v>
          </cell>
          <cell r="P123">
            <v>421.55</v>
          </cell>
        </row>
        <row r="124">
          <cell r="F124">
            <v>44562</v>
          </cell>
          <cell r="K124" t="str">
            <v>Atraso</v>
          </cell>
          <cell r="M124" t="str">
            <v>ELEGÍVEL</v>
          </cell>
          <cell r="P124">
            <v>427.33</v>
          </cell>
        </row>
        <row r="125">
          <cell r="F125">
            <v>44562</v>
          </cell>
          <cell r="K125" t="str">
            <v>Mês</v>
          </cell>
          <cell r="M125" t="str">
            <v>ELEGÍVEL</v>
          </cell>
          <cell r="P125">
            <v>286.39</v>
          </cell>
        </row>
        <row r="126">
          <cell r="F126">
            <v>44562</v>
          </cell>
          <cell r="K126" t="str">
            <v>Mês</v>
          </cell>
          <cell r="M126" t="str">
            <v>ELEGÍVEL</v>
          </cell>
          <cell r="P126">
            <v>734.68</v>
          </cell>
        </row>
        <row r="127">
          <cell r="F127">
            <v>44562</v>
          </cell>
          <cell r="K127" t="str">
            <v>Mês</v>
          </cell>
          <cell r="M127" t="str">
            <v>ELEGÍVEL</v>
          </cell>
          <cell r="P127">
            <v>552.77</v>
          </cell>
        </row>
        <row r="128">
          <cell r="F128">
            <v>44562</v>
          </cell>
          <cell r="K128" t="str">
            <v>Mês</v>
          </cell>
          <cell r="M128" t="str">
            <v>ELEGÍVEL</v>
          </cell>
          <cell r="P128">
            <v>490.84</v>
          </cell>
        </row>
        <row r="129">
          <cell r="F129">
            <v>44562</v>
          </cell>
          <cell r="K129" t="str">
            <v>Mês</v>
          </cell>
          <cell r="M129" t="str">
            <v>ELEGÍVEL</v>
          </cell>
          <cell r="P129">
            <v>760.54</v>
          </cell>
        </row>
        <row r="130">
          <cell r="F130">
            <v>44562</v>
          </cell>
          <cell r="K130" t="str">
            <v>Mês</v>
          </cell>
          <cell r="M130" t="str">
            <v>ELEGÍVEL</v>
          </cell>
          <cell r="P130">
            <v>1186.07</v>
          </cell>
        </row>
        <row r="131">
          <cell r="F131">
            <v>44562</v>
          </cell>
          <cell r="K131" t="str">
            <v>Mês</v>
          </cell>
          <cell r="M131" t="str">
            <v>ELEGÍVEL</v>
          </cell>
          <cell r="P131">
            <v>1125.97</v>
          </cell>
        </row>
        <row r="132">
          <cell r="F132">
            <v>44562</v>
          </cell>
          <cell r="K132" t="str">
            <v>Atraso</v>
          </cell>
          <cell r="M132" t="str">
            <v>ELEGÍVEL</v>
          </cell>
          <cell r="P132">
            <v>710</v>
          </cell>
        </row>
        <row r="133">
          <cell r="F133">
            <v>44562</v>
          </cell>
          <cell r="K133" t="str">
            <v>Mês</v>
          </cell>
          <cell r="M133" t="str">
            <v>ELEGÍVEL</v>
          </cell>
          <cell r="P133">
            <v>1199.23</v>
          </cell>
        </row>
        <row r="134">
          <cell r="F134">
            <v>44562</v>
          </cell>
          <cell r="K134" t="str">
            <v>Mês</v>
          </cell>
          <cell r="M134" t="str">
            <v>ELEGÍVEL</v>
          </cell>
          <cell r="P134">
            <v>726.48</v>
          </cell>
        </row>
        <row r="135">
          <cell r="F135">
            <v>44562</v>
          </cell>
          <cell r="K135" t="str">
            <v>Mês</v>
          </cell>
          <cell r="M135" t="str">
            <v>ELEGÍVEL</v>
          </cell>
          <cell r="P135">
            <v>467.29</v>
          </cell>
        </row>
        <row r="136">
          <cell r="F136">
            <v>44562</v>
          </cell>
          <cell r="K136" t="str">
            <v>Mês</v>
          </cell>
          <cell r="M136" t="str">
            <v>ELEGÍVEL</v>
          </cell>
          <cell r="P136">
            <v>502.54</v>
          </cell>
        </row>
        <row r="137">
          <cell r="F137">
            <v>44562</v>
          </cell>
          <cell r="K137" t="str">
            <v>Mês</v>
          </cell>
          <cell r="M137" t="str">
            <v>ELEGÍVEL</v>
          </cell>
          <cell r="P137">
            <v>343.34</v>
          </cell>
        </row>
        <row r="138">
          <cell r="F138">
            <v>44562</v>
          </cell>
          <cell r="K138" t="str">
            <v>Mês</v>
          </cell>
          <cell r="M138" t="str">
            <v>ELEGÍVEL</v>
          </cell>
          <cell r="P138">
            <v>486.82</v>
          </cell>
        </row>
        <row r="139">
          <cell r="F139">
            <v>44562</v>
          </cell>
          <cell r="K139" t="str">
            <v>Mês</v>
          </cell>
          <cell r="M139" t="str">
            <v>ELEGÍVEL</v>
          </cell>
          <cell r="P139">
            <v>487.16</v>
          </cell>
        </row>
        <row r="140">
          <cell r="F140">
            <v>44562</v>
          </cell>
          <cell r="K140" t="str">
            <v>Mês</v>
          </cell>
          <cell r="M140" t="str">
            <v>ELEGÍVEL</v>
          </cell>
          <cell r="P140">
            <v>1094.8700000000001</v>
          </cell>
        </row>
        <row r="141">
          <cell r="F141">
            <v>44562</v>
          </cell>
          <cell r="K141" t="str">
            <v>Mês</v>
          </cell>
          <cell r="M141" t="str">
            <v>ELEGÍVEL</v>
          </cell>
          <cell r="P141">
            <v>545.98</v>
          </cell>
        </row>
        <row r="142">
          <cell r="F142">
            <v>44562</v>
          </cell>
          <cell r="K142" t="str">
            <v>Mês</v>
          </cell>
          <cell r="M142" t="str">
            <v>ELEGÍVEL</v>
          </cell>
          <cell r="P142">
            <v>848.64</v>
          </cell>
        </row>
        <row r="143">
          <cell r="F143">
            <v>44562</v>
          </cell>
          <cell r="K143" t="str">
            <v>Mês</v>
          </cell>
          <cell r="M143" t="str">
            <v>ELEGÍVEL</v>
          </cell>
          <cell r="P143">
            <v>737.21</v>
          </cell>
        </row>
        <row r="144">
          <cell r="F144">
            <v>44562</v>
          </cell>
          <cell r="K144" t="str">
            <v>Mês</v>
          </cell>
          <cell r="M144" t="str">
            <v>ELEGÍVEL</v>
          </cell>
          <cell r="P144">
            <v>1018.47</v>
          </cell>
        </row>
        <row r="145">
          <cell r="F145">
            <v>44562</v>
          </cell>
          <cell r="K145" t="str">
            <v>Mês</v>
          </cell>
          <cell r="M145" t="str">
            <v>ELEGÍVEL</v>
          </cell>
          <cell r="P145">
            <v>882.62</v>
          </cell>
        </row>
        <row r="146">
          <cell r="F146">
            <v>44562</v>
          </cell>
          <cell r="K146" t="str">
            <v>Mês</v>
          </cell>
          <cell r="M146" t="str">
            <v>ELEGÍVEL</v>
          </cell>
          <cell r="P146">
            <v>1043.92</v>
          </cell>
        </row>
        <row r="147">
          <cell r="F147">
            <v>44562</v>
          </cell>
          <cell r="K147" t="str">
            <v>Mês</v>
          </cell>
          <cell r="M147" t="str">
            <v>ELEGÍVEL</v>
          </cell>
          <cell r="P147">
            <v>204.17</v>
          </cell>
        </row>
        <row r="148">
          <cell r="F148">
            <v>44562</v>
          </cell>
          <cell r="K148" t="str">
            <v>Mês</v>
          </cell>
          <cell r="M148" t="str">
            <v>ELEGÍVEL</v>
          </cell>
          <cell r="P148">
            <v>714.38</v>
          </cell>
        </row>
        <row r="149">
          <cell r="F149">
            <v>44562</v>
          </cell>
          <cell r="K149" t="str">
            <v>Mês</v>
          </cell>
          <cell r="M149" t="str">
            <v>ELEGÍVEL</v>
          </cell>
          <cell r="P149">
            <v>938.12</v>
          </cell>
        </row>
        <row r="150">
          <cell r="F150">
            <v>44562</v>
          </cell>
          <cell r="K150" t="str">
            <v>Mês</v>
          </cell>
          <cell r="M150" t="str">
            <v>ELEGÍVEL</v>
          </cell>
          <cell r="P150">
            <v>555.51</v>
          </cell>
        </row>
        <row r="151">
          <cell r="F151">
            <v>44562</v>
          </cell>
          <cell r="K151" t="str">
            <v>Mês</v>
          </cell>
          <cell r="M151" t="str">
            <v>ELEGÍVEL</v>
          </cell>
          <cell r="P151">
            <v>522.31000000000006</v>
          </cell>
        </row>
        <row r="152">
          <cell r="F152">
            <v>44562</v>
          </cell>
          <cell r="K152" t="str">
            <v>Mês</v>
          </cell>
          <cell r="M152" t="str">
            <v>ELEGÍVEL</v>
          </cell>
          <cell r="P152">
            <v>1187.52</v>
          </cell>
        </row>
        <row r="153">
          <cell r="F153">
            <v>44562</v>
          </cell>
          <cell r="K153" t="str">
            <v>Mês</v>
          </cell>
          <cell r="M153" t="str">
            <v>ELEGÍVEL</v>
          </cell>
          <cell r="P153">
            <v>885.75</v>
          </cell>
        </row>
        <row r="154">
          <cell r="F154">
            <v>44562</v>
          </cell>
          <cell r="K154" t="str">
            <v>Mês</v>
          </cell>
          <cell r="M154" t="str">
            <v>ELEGÍVEL</v>
          </cell>
          <cell r="P154">
            <v>475.72</v>
          </cell>
        </row>
        <row r="155">
          <cell r="F155">
            <v>44562</v>
          </cell>
          <cell r="K155" t="str">
            <v>Mês</v>
          </cell>
          <cell r="M155" t="str">
            <v>ELEGÍVEL</v>
          </cell>
          <cell r="P155">
            <v>122.82</v>
          </cell>
        </row>
        <row r="156">
          <cell r="F156">
            <v>44562</v>
          </cell>
          <cell r="K156" t="str">
            <v>Mês</v>
          </cell>
          <cell r="M156" t="str">
            <v>ELEGÍVEL</v>
          </cell>
          <cell r="P156">
            <v>977.24</v>
          </cell>
        </row>
        <row r="157">
          <cell r="F157">
            <v>44562</v>
          </cell>
          <cell r="K157" t="str">
            <v>Mês</v>
          </cell>
          <cell r="M157" t="str">
            <v>ELEGÍVEL</v>
          </cell>
          <cell r="P157">
            <v>481.72</v>
          </cell>
        </row>
        <row r="158">
          <cell r="F158">
            <v>44562</v>
          </cell>
          <cell r="K158" t="str">
            <v>Mês</v>
          </cell>
          <cell r="M158" t="str">
            <v>ELEGÍVEL</v>
          </cell>
          <cell r="P158">
            <v>471.35</v>
          </cell>
        </row>
        <row r="159">
          <cell r="F159">
            <v>44562</v>
          </cell>
          <cell r="K159" t="str">
            <v>Mês</v>
          </cell>
          <cell r="M159" t="str">
            <v>ELEGÍVEL</v>
          </cell>
          <cell r="P159">
            <v>347.76</v>
          </cell>
        </row>
        <row r="160">
          <cell r="F160">
            <v>44562</v>
          </cell>
          <cell r="K160" t="str">
            <v>Mês</v>
          </cell>
          <cell r="M160" t="str">
            <v>ELEGÍVEL</v>
          </cell>
          <cell r="P160">
            <v>831.05</v>
          </cell>
        </row>
        <row r="161">
          <cell r="F161">
            <v>44562</v>
          </cell>
          <cell r="K161" t="str">
            <v>Mês</v>
          </cell>
          <cell r="M161" t="str">
            <v>ELEGÍVEL</v>
          </cell>
          <cell r="P161">
            <v>490.5</v>
          </cell>
        </row>
        <row r="162">
          <cell r="F162">
            <v>44562</v>
          </cell>
          <cell r="K162" t="str">
            <v>Mês</v>
          </cell>
          <cell r="M162" t="str">
            <v>ELEGÍVEL</v>
          </cell>
          <cell r="P162">
            <v>115.47</v>
          </cell>
        </row>
        <row r="163">
          <cell r="F163">
            <v>44562</v>
          </cell>
          <cell r="K163" t="str">
            <v>Mês</v>
          </cell>
          <cell r="M163" t="str">
            <v>ELEGÍVEL</v>
          </cell>
          <cell r="P163">
            <v>503.57</v>
          </cell>
        </row>
        <row r="164">
          <cell r="F164">
            <v>44562</v>
          </cell>
          <cell r="K164" t="str">
            <v>Mês</v>
          </cell>
          <cell r="M164" t="str">
            <v>ELEGÍVEL</v>
          </cell>
          <cell r="P164">
            <v>962.49</v>
          </cell>
        </row>
        <row r="165">
          <cell r="F165">
            <v>44562</v>
          </cell>
          <cell r="K165" t="str">
            <v>Atraso</v>
          </cell>
          <cell r="M165" t="str">
            <v>ELEGÍVEL</v>
          </cell>
          <cell r="P165">
            <v>1030.32</v>
          </cell>
        </row>
        <row r="166">
          <cell r="F166">
            <v>44562</v>
          </cell>
          <cell r="K166" t="str">
            <v>Mês</v>
          </cell>
          <cell r="M166" t="str">
            <v>ELEGÍVEL</v>
          </cell>
          <cell r="P166">
            <v>1029</v>
          </cell>
        </row>
        <row r="167">
          <cell r="F167">
            <v>44562</v>
          </cell>
          <cell r="K167" t="str">
            <v>Mês</v>
          </cell>
          <cell r="M167" t="str">
            <v>ELEGÍVEL</v>
          </cell>
          <cell r="P167">
            <v>282.16000000000003</v>
          </cell>
        </row>
        <row r="168">
          <cell r="F168">
            <v>44562</v>
          </cell>
          <cell r="K168" t="str">
            <v>Mês</v>
          </cell>
          <cell r="M168" t="str">
            <v>ELEGÍVEL</v>
          </cell>
          <cell r="P168">
            <v>811.89</v>
          </cell>
        </row>
        <row r="169">
          <cell r="F169">
            <v>44562</v>
          </cell>
          <cell r="K169" t="str">
            <v>Mês</v>
          </cell>
          <cell r="M169" t="str">
            <v>ELEGÍVEL</v>
          </cell>
          <cell r="P169">
            <v>486.72</v>
          </cell>
        </row>
        <row r="170">
          <cell r="F170">
            <v>44562</v>
          </cell>
          <cell r="K170" t="str">
            <v>Atraso</v>
          </cell>
          <cell r="M170" t="str">
            <v>ELEGÍVEL</v>
          </cell>
          <cell r="P170">
            <v>111.06</v>
          </cell>
        </row>
        <row r="171">
          <cell r="F171">
            <v>44562</v>
          </cell>
          <cell r="K171" t="str">
            <v>Mês</v>
          </cell>
          <cell r="M171" t="str">
            <v>ELEGÍVEL</v>
          </cell>
          <cell r="P171">
            <v>439.98</v>
          </cell>
        </row>
        <row r="172">
          <cell r="F172">
            <v>44562</v>
          </cell>
          <cell r="K172" t="str">
            <v>Mês</v>
          </cell>
          <cell r="M172" t="str">
            <v>ELEGÍVEL</v>
          </cell>
          <cell r="P172">
            <v>439.98</v>
          </cell>
        </row>
        <row r="173">
          <cell r="F173">
            <v>44562</v>
          </cell>
          <cell r="K173" t="str">
            <v>Mês</v>
          </cell>
          <cell r="M173" t="str">
            <v>ELEGÍVEL</v>
          </cell>
          <cell r="P173">
            <v>696.64</v>
          </cell>
        </row>
        <row r="174">
          <cell r="F174">
            <v>44562</v>
          </cell>
          <cell r="K174" t="str">
            <v>Mês</v>
          </cell>
          <cell r="M174" t="str">
            <v>ELEGÍVEL</v>
          </cell>
          <cell r="P174">
            <v>436.91</v>
          </cell>
        </row>
        <row r="175">
          <cell r="F175">
            <v>44562</v>
          </cell>
          <cell r="K175" t="str">
            <v>Mês</v>
          </cell>
          <cell r="M175" t="str">
            <v>ELEGÍVEL</v>
          </cell>
          <cell r="P175">
            <v>363.88</v>
          </cell>
        </row>
        <row r="176">
          <cell r="F176">
            <v>44562</v>
          </cell>
          <cell r="K176" t="str">
            <v>Mês</v>
          </cell>
          <cell r="M176" t="str">
            <v>ELEGÍVEL</v>
          </cell>
          <cell r="P176">
            <v>845.43</v>
          </cell>
        </row>
        <row r="177">
          <cell r="F177">
            <v>44562</v>
          </cell>
          <cell r="K177" t="str">
            <v>Mês</v>
          </cell>
          <cell r="M177" t="str">
            <v>ELEGÍVEL</v>
          </cell>
          <cell r="P177">
            <v>493.07</v>
          </cell>
        </row>
        <row r="178">
          <cell r="F178">
            <v>44562</v>
          </cell>
          <cell r="K178" t="str">
            <v>Mês</v>
          </cell>
          <cell r="M178" t="str">
            <v>ELEGÍVEL</v>
          </cell>
          <cell r="P178">
            <v>489.79</v>
          </cell>
        </row>
        <row r="179">
          <cell r="F179">
            <v>44562</v>
          </cell>
          <cell r="K179" t="str">
            <v>Mês</v>
          </cell>
          <cell r="M179" t="str">
            <v>ELEGÍVEL</v>
          </cell>
          <cell r="P179">
            <v>574.85</v>
          </cell>
        </row>
        <row r="180">
          <cell r="F180">
            <v>44562</v>
          </cell>
          <cell r="K180" t="str">
            <v>Mês</v>
          </cell>
          <cell r="M180" t="str">
            <v>ELEGÍVEL</v>
          </cell>
          <cell r="P180">
            <v>345.99</v>
          </cell>
        </row>
        <row r="181">
          <cell r="F181">
            <v>44562</v>
          </cell>
          <cell r="K181" t="str">
            <v>Atraso</v>
          </cell>
          <cell r="M181" t="str">
            <v>ELEGÍVEL</v>
          </cell>
          <cell r="P181">
            <v>1463.37</v>
          </cell>
        </row>
        <row r="182">
          <cell r="F182">
            <v>44562</v>
          </cell>
          <cell r="K182" t="str">
            <v>Mês</v>
          </cell>
          <cell r="M182" t="str">
            <v>ELEGÍVEL</v>
          </cell>
          <cell r="P182">
            <v>467.78</v>
          </cell>
        </row>
        <row r="183">
          <cell r="F183">
            <v>44562</v>
          </cell>
          <cell r="K183" t="str">
            <v>Mês</v>
          </cell>
          <cell r="M183" t="str">
            <v>ELEGÍVEL</v>
          </cell>
          <cell r="P183">
            <v>632.58000000000004</v>
          </cell>
        </row>
        <row r="184">
          <cell r="F184">
            <v>44562</v>
          </cell>
          <cell r="K184" t="str">
            <v>Atraso</v>
          </cell>
          <cell r="M184" t="str">
            <v>ELEGÍVEL</v>
          </cell>
          <cell r="P184">
            <v>464.67</v>
          </cell>
        </row>
        <row r="185">
          <cell r="F185">
            <v>44562</v>
          </cell>
          <cell r="K185" t="str">
            <v>Mês</v>
          </cell>
          <cell r="M185" t="str">
            <v>ELEGÍVEL</v>
          </cell>
          <cell r="P185">
            <v>705.33</v>
          </cell>
        </row>
        <row r="186">
          <cell r="F186">
            <v>44562</v>
          </cell>
          <cell r="K186" t="str">
            <v>Atraso</v>
          </cell>
          <cell r="M186" t="str">
            <v>ELEGÍVEL</v>
          </cell>
          <cell r="P186">
            <v>416.42</v>
          </cell>
        </row>
        <row r="187">
          <cell r="F187">
            <v>44562</v>
          </cell>
          <cell r="K187" t="str">
            <v>Mês</v>
          </cell>
          <cell r="M187" t="str">
            <v>ELEGÍVEL</v>
          </cell>
          <cell r="P187">
            <v>414.84</v>
          </cell>
        </row>
        <row r="188">
          <cell r="F188">
            <v>44562</v>
          </cell>
          <cell r="K188" t="str">
            <v>Mês</v>
          </cell>
          <cell r="M188" t="str">
            <v>ELEGÍVEL</v>
          </cell>
          <cell r="P188">
            <v>489.73</v>
          </cell>
        </row>
        <row r="189">
          <cell r="F189">
            <v>44562</v>
          </cell>
          <cell r="K189" t="str">
            <v>Mês</v>
          </cell>
          <cell r="M189" t="str">
            <v>ELEGÍVEL</v>
          </cell>
          <cell r="P189">
            <v>1180.32</v>
          </cell>
        </row>
        <row r="190">
          <cell r="F190">
            <v>44562</v>
          </cell>
          <cell r="K190" t="str">
            <v>Mês</v>
          </cell>
          <cell r="M190" t="str">
            <v>ELEGÍVEL</v>
          </cell>
          <cell r="P190">
            <v>1150</v>
          </cell>
        </row>
        <row r="191">
          <cell r="F191">
            <v>44593</v>
          </cell>
          <cell r="K191" t="str">
            <v>Atraso</v>
          </cell>
          <cell r="M191" t="str">
            <v>ELEGÍVEL</v>
          </cell>
          <cell r="P191">
            <v>789.58</v>
          </cell>
        </row>
        <row r="192">
          <cell r="F192">
            <v>44593</v>
          </cell>
          <cell r="K192" t="str">
            <v>Atraso</v>
          </cell>
          <cell r="M192" t="str">
            <v>ELEGÍVEL</v>
          </cell>
          <cell r="P192">
            <v>346.85</v>
          </cell>
        </row>
        <row r="193">
          <cell r="F193">
            <v>44593</v>
          </cell>
          <cell r="K193" t="str">
            <v>Atraso</v>
          </cell>
          <cell r="M193" t="str">
            <v>ELEGÍVEL</v>
          </cell>
          <cell r="P193">
            <v>735.13</v>
          </cell>
        </row>
        <row r="194">
          <cell r="F194">
            <v>44593</v>
          </cell>
          <cell r="K194" t="str">
            <v>Atraso</v>
          </cell>
          <cell r="M194" t="str">
            <v>ELEGÍVEL</v>
          </cell>
          <cell r="P194">
            <v>4046.25</v>
          </cell>
        </row>
        <row r="195">
          <cell r="F195">
            <v>44593</v>
          </cell>
          <cell r="K195" t="str">
            <v>Atraso</v>
          </cell>
          <cell r="M195" t="str">
            <v>ELEGÍVEL</v>
          </cell>
          <cell r="P195">
            <v>1408.49</v>
          </cell>
        </row>
        <row r="196">
          <cell r="F196">
            <v>44593</v>
          </cell>
          <cell r="K196" t="str">
            <v>Mês</v>
          </cell>
          <cell r="M196" t="str">
            <v>ELEGÍVEL</v>
          </cell>
          <cell r="P196">
            <v>2434.4500000000003</v>
          </cell>
        </row>
        <row r="197">
          <cell r="F197">
            <v>44593</v>
          </cell>
          <cell r="K197" t="str">
            <v>Mês</v>
          </cell>
          <cell r="M197" t="str">
            <v>ELEGÍVEL</v>
          </cell>
          <cell r="P197">
            <v>777.59</v>
          </cell>
        </row>
        <row r="198">
          <cell r="F198">
            <v>44593</v>
          </cell>
          <cell r="K198" t="str">
            <v>Mês</v>
          </cell>
          <cell r="M198" t="str">
            <v>ELEGÍVEL</v>
          </cell>
          <cell r="P198">
            <v>323.67</v>
          </cell>
        </row>
        <row r="199">
          <cell r="F199">
            <v>44593</v>
          </cell>
          <cell r="K199" t="str">
            <v>Mês</v>
          </cell>
          <cell r="M199" t="str">
            <v>ELEGÍVEL</v>
          </cell>
          <cell r="P199">
            <v>826.72</v>
          </cell>
        </row>
        <row r="200">
          <cell r="F200">
            <v>44593</v>
          </cell>
          <cell r="K200" t="str">
            <v>Mês</v>
          </cell>
          <cell r="M200" t="str">
            <v>ELEGÍVEL</v>
          </cell>
          <cell r="P200">
            <v>737.26</v>
          </cell>
        </row>
        <row r="201">
          <cell r="F201">
            <v>44593</v>
          </cell>
          <cell r="K201" t="str">
            <v>Mês</v>
          </cell>
          <cell r="M201" t="str">
            <v>ELEGÍVEL</v>
          </cell>
          <cell r="P201">
            <v>779.38</v>
          </cell>
        </row>
        <row r="202">
          <cell r="F202">
            <v>44593</v>
          </cell>
          <cell r="K202" t="str">
            <v>Mês</v>
          </cell>
          <cell r="M202" t="str">
            <v>ELEGÍVEL</v>
          </cell>
          <cell r="P202">
            <v>611.72</v>
          </cell>
        </row>
        <row r="203">
          <cell r="F203">
            <v>44593</v>
          </cell>
          <cell r="K203" t="str">
            <v>Mês</v>
          </cell>
          <cell r="M203" t="str">
            <v>ELEGÍVEL</v>
          </cell>
          <cell r="P203">
            <v>716.88</v>
          </cell>
        </row>
        <row r="204">
          <cell r="F204">
            <v>44593</v>
          </cell>
          <cell r="K204" t="str">
            <v>Mês</v>
          </cell>
          <cell r="M204" t="str">
            <v>ELEGÍVEL</v>
          </cell>
          <cell r="P204">
            <v>423.03</v>
          </cell>
        </row>
        <row r="205">
          <cell r="F205">
            <v>44593</v>
          </cell>
          <cell r="K205" t="str">
            <v>Mês</v>
          </cell>
          <cell r="M205" t="str">
            <v>ELEGÍVEL</v>
          </cell>
          <cell r="P205">
            <v>287.39</v>
          </cell>
        </row>
        <row r="206">
          <cell r="F206">
            <v>44593</v>
          </cell>
          <cell r="K206" t="str">
            <v>Mês</v>
          </cell>
          <cell r="M206" t="str">
            <v>ELEGÍVEL</v>
          </cell>
          <cell r="P206">
            <v>400.58</v>
          </cell>
        </row>
        <row r="207">
          <cell r="F207">
            <v>44593</v>
          </cell>
          <cell r="K207" t="str">
            <v>Mês</v>
          </cell>
          <cell r="M207" t="str">
            <v>ELEGÍVEL</v>
          </cell>
          <cell r="P207">
            <v>802.03</v>
          </cell>
        </row>
        <row r="208">
          <cell r="F208">
            <v>44593</v>
          </cell>
          <cell r="K208" t="str">
            <v>Mês</v>
          </cell>
          <cell r="M208" t="str">
            <v>ELEGÍVEL</v>
          </cell>
          <cell r="P208">
            <v>455.15</v>
          </cell>
        </row>
        <row r="209">
          <cell r="F209">
            <v>44593</v>
          </cell>
          <cell r="K209" t="str">
            <v>Atraso</v>
          </cell>
          <cell r="M209" t="str">
            <v>ELEGÍVEL</v>
          </cell>
          <cell r="P209">
            <v>494.9</v>
          </cell>
        </row>
        <row r="210">
          <cell r="F210">
            <v>44593</v>
          </cell>
          <cell r="K210" t="str">
            <v>Mês</v>
          </cell>
          <cell r="M210" t="str">
            <v>ELEGÍVEL</v>
          </cell>
          <cell r="P210">
            <v>492.14</v>
          </cell>
        </row>
        <row r="211">
          <cell r="F211">
            <v>44593</v>
          </cell>
          <cell r="K211" t="str">
            <v>Atraso</v>
          </cell>
          <cell r="M211" t="str">
            <v>ELEGÍVEL</v>
          </cell>
          <cell r="P211">
            <v>430.31</v>
          </cell>
        </row>
        <row r="212">
          <cell r="F212">
            <v>44593</v>
          </cell>
          <cell r="K212" t="str">
            <v>Mês</v>
          </cell>
          <cell r="M212" t="str">
            <v>ELEGÍVEL</v>
          </cell>
          <cell r="P212">
            <v>488.87</v>
          </cell>
        </row>
        <row r="213">
          <cell r="F213">
            <v>44593</v>
          </cell>
          <cell r="K213" t="str">
            <v>Mês</v>
          </cell>
          <cell r="M213" t="str">
            <v>ELEGÍVEL</v>
          </cell>
          <cell r="P213">
            <v>1190.22</v>
          </cell>
        </row>
        <row r="214">
          <cell r="F214">
            <v>44593</v>
          </cell>
          <cell r="K214" t="str">
            <v>Mês</v>
          </cell>
          <cell r="M214" t="str">
            <v>ELEGÍVEL</v>
          </cell>
          <cell r="P214">
            <v>1098.7</v>
          </cell>
        </row>
        <row r="215">
          <cell r="F215">
            <v>44593</v>
          </cell>
          <cell r="K215" t="str">
            <v>Mês</v>
          </cell>
          <cell r="M215" t="str">
            <v>ELEGÍVEL</v>
          </cell>
          <cell r="P215">
            <v>547.89</v>
          </cell>
        </row>
        <row r="216">
          <cell r="F216">
            <v>44593</v>
          </cell>
          <cell r="K216" t="str">
            <v>Mês</v>
          </cell>
          <cell r="M216" t="str">
            <v>ELEGÍVEL</v>
          </cell>
          <cell r="P216">
            <v>739.79</v>
          </cell>
        </row>
        <row r="217">
          <cell r="F217">
            <v>44593</v>
          </cell>
          <cell r="K217" t="str">
            <v>Atraso</v>
          </cell>
          <cell r="M217" t="str">
            <v>ELEGÍVEL</v>
          </cell>
          <cell r="P217">
            <v>377.04</v>
          </cell>
        </row>
        <row r="218">
          <cell r="F218">
            <v>44593</v>
          </cell>
          <cell r="K218" t="str">
            <v>Mês</v>
          </cell>
          <cell r="M218" t="str">
            <v>ELEGÍVEL</v>
          </cell>
          <cell r="P218">
            <v>888.85</v>
          </cell>
        </row>
        <row r="219">
          <cell r="F219">
            <v>44593</v>
          </cell>
          <cell r="K219" t="str">
            <v>Mês</v>
          </cell>
          <cell r="M219" t="str">
            <v>ELEGÍVEL</v>
          </cell>
          <cell r="P219">
            <v>343.59</v>
          </cell>
        </row>
        <row r="220">
          <cell r="F220">
            <v>44593</v>
          </cell>
          <cell r="K220" t="str">
            <v>Mês</v>
          </cell>
          <cell r="M220" t="str">
            <v>ELEGÍVEL</v>
          </cell>
          <cell r="P220">
            <v>1129.9100000000001</v>
          </cell>
        </row>
        <row r="221">
          <cell r="F221">
            <v>44593</v>
          </cell>
          <cell r="K221" t="str">
            <v>Mês</v>
          </cell>
          <cell r="M221" t="str">
            <v>ELEGÍVEL</v>
          </cell>
          <cell r="P221">
            <v>344.54</v>
          </cell>
        </row>
        <row r="222">
          <cell r="F222">
            <v>44593</v>
          </cell>
          <cell r="K222" t="str">
            <v>Mês</v>
          </cell>
          <cell r="M222" t="str">
            <v>ELEGÍVEL</v>
          </cell>
          <cell r="P222">
            <v>488.52</v>
          </cell>
        </row>
        <row r="223">
          <cell r="F223">
            <v>44593</v>
          </cell>
          <cell r="K223" t="str">
            <v>Mês</v>
          </cell>
          <cell r="M223" t="str">
            <v>ELEGÍVEL</v>
          </cell>
          <cell r="P223">
            <v>941.4</v>
          </cell>
        </row>
        <row r="224">
          <cell r="F224">
            <v>44593</v>
          </cell>
          <cell r="K224" t="str">
            <v>Mês</v>
          </cell>
          <cell r="M224" t="str">
            <v>ELEGÍVEL</v>
          </cell>
          <cell r="P224">
            <v>885.71</v>
          </cell>
        </row>
        <row r="225">
          <cell r="F225">
            <v>44593</v>
          </cell>
          <cell r="K225" t="str">
            <v>Mês</v>
          </cell>
          <cell r="M225" t="str">
            <v>ELEGÍVEL</v>
          </cell>
          <cell r="P225">
            <v>554.71</v>
          </cell>
        </row>
        <row r="226">
          <cell r="F226">
            <v>44593</v>
          </cell>
          <cell r="K226" t="str">
            <v>Mês</v>
          </cell>
          <cell r="M226" t="str">
            <v>ELEGÍVEL</v>
          </cell>
          <cell r="P226">
            <v>729.02</v>
          </cell>
        </row>
        <row r="227">
          <cell r="F227">
            <v>44593</v>
          </cell>
          <cell r="K227" t="str">
            <v>Mês</v>
          </cell>
          <cell r="M227" t="str">
            <v>ELEGÍVEL</v>
          </cell>
          <cell r="P227">
            <v>763.2</v>
          </cell>
        </row>
        <row r="228">
          <cell r="F228">
            <v>44593</v>
          </cell>
          <cell r="K228" t="str">
            <v>Mês</v>
          </cell>
          <cell r="M228" t="str">
            <v>ELEGÍVEL</v>
          </cell>
          <cell r="P228">
            <v>504.3</v>
          </cell>
        </row>
        <row r="229">
          <cell r="F229">
            <v>44593</v>
          </cell>
          <cell r="K229" t="str">
            <v>Mês</v>
          </cell>
          <cell r="M229" t="str">
            <v>ELEGÍVEL</v>
          </cell>
          <cell r="P229">
            <v>1022.03</v>
          </cell>
        </row>
        <row r="230">
          <cell r="F230">
            <v>44593</v>
          </cell>
          <cell r="K230" t="str">
            <v>Mês</v>
          </cell>
          <cell r="M230" t="str">
            <v>ELEGÍVEL</v>
          </cell>
          <cell r="P230">
            <v>491.5</v>
          </cell>
        </row>
        <row r="231">
          <cell r="F231">
            <v>44593</v>
          </cell>
          <cell r="K231" t="str">
            <v>Mês</v>
          </cell>
          <cell r="M231" t="str">
            <v>ELEGÍVEL</v>
          </cell>
          <cell r="P231">
            <v>505.33</v>
          </cell>
        </row>
        <row r="232">
          <cell r="F232">
            <v>44593</v>
          </cell>
          <cell r="K232" t="str">
            <v>Mês</v>
          </cell>
          <cell r="M232" t="str">
            <v>ELEGÍVEL</v>
          </cell>
          <cell r="P232">
            <v>1047.57</v>
          </cell>
        </row>
        <row r="233">
          <cell r="F233">
            <v>44593</v>
          </cell>
          <cell r="K233" t="str">
            <v>Mês</v>
          </cell>
          <cell r="M233" t="str">
            <v>ELEGÍVEL</v>
          </cell>
          <cell r="P233">
            <v>832.27</v>
          </cell>
        </row>
        <row r="234">
          <cell r="F234">
            <v>44593</v>
          </cell>
          <cell r="K234" t="str">
            <v>Mês</v>
          </cell>
          <cell r="M234" t="str">
            <v>ELEGÍVEL</v>
          </cell>
          <cell r="P234">
            <v>348.98</v>
          </cell>
        </row>
        <row r="235">
          <cell r="F235">
            <v>44593</v>
          </cell>
          <cell r="K235" t="str">
            <v>Mês</v>
          </cell>
          <cell r="M235" t="str">
            <v>ELEGÍVEL</v>
          </cell>
          <cell r="P235">
            <v>204.89</v>
          </cell>
        </row>
        <row r="236">
          <cell r="F236">
            <v>44593</v>
          </cell>
          <cell r="K236" t="str">
            <v>Mês</v>
          </cell>
          <cell r="M236" t="str">
            <v>ELEGÍVEL</v>
          </cell>
          <cell r="P236">
            <v>282.88</v>
          </cell>
        </row>
        <row r="237">
          <cell r="F237">
            <v>44593</v>
          </cell>
          <cell r="K237" t="str">
            <v>Mês</v>
          </cell>
          <cell r="M237" t="str">
            <v>ELEGÍVEL</v>
          </cell>
          <cell r="P237">
            <v>1191.68</v>
          </cell>
        </row>
        <row r="238">
          <cell r="F238">
            <v>44593</v>
          </cell>
          <cell r="K238" t="str">
            <v>Mês</v>
          </cell>
          <cell r="M238" t="str">
            <v>ELEGÍVEL</v>
          </cell>
          <cell r="P238">
            <v>524.14</v>
          </cell>
        </row>
        <row r="239">
          <cell r="F239">
            <v>44593</v>
          </cell>
          <cell r="K239" t="str">
            <v>Mês</v>
          </cell>
          <cell r="M239" t="str">
            <v>ELEGÍVEL</v>
          </cell>
          <cell r="P239">
            <v>469.42</v>
          </cell>
        </row>
        <row r="240">
          <cell r="F240">
            <v>44593</v>
          </cell>
          <cell r="K240" t="str">
            <v>Mês</v>
          </cell>
          <cell r="M240" t="str">
            <v>ELEGÍVEL</v>
          </cell>
          <cell r="P240">
            <v>429.3</v>
          </cell>
        </row>
        <row r="241">
          <cell r="F241">
            <v>44593</v>
          </cell>
          <cell r="K241" t="str">
            <v>Mês</v>
          </cell>
          <cell r="M241" t="str">
            <v>ELEGÍVEL</v>
          </cell>
          <cell r="P241">
            <v>477.39</v>
          </cell>
        </row>
        <row r="242">
          <cell r="F242">
            <v>44593</v>
          </cell>
          <cell r="K242" t="str">
            <v>Mês</v>
          </cell>
          <cell r="M242" t="str">
            <v>ELEGÍVEL</v>
          </cell>
          <cell r="P242">
            <v>492.22</v>
          </cell>
        </row>
        <row r="243">
          <cell r="F243">
            <v>44593</v>
          </cell>
          <cell r="K243" t="str">
            <v>Mês</v>
          </cell>
          <cell r="M243" t="str">
            <v>ELEGÍVEL</v>
          </cell>
          <cell r="P243">
            <v>965.86</v>
          </cell>
        </row>
        <row r="244">
          <cell r="F244">
            <v>44593</v>
          </cell>
          <cell r="K244" t="str">
            <v>Mês</v>
          </cell>
          <cell r="M244" t="str">
            <v>ELEGÍVEL</v>
          </cell>
          <cell r="P244">
            <v>949.59</v>
          </cell>
        </row>
        <row r="245">
          <cell r="F245">
            <v>44593</v>
          </cell>
          <cell r="K245" t="str">
            <v>Mês</v>
          </cell>
          <cell r="M245" t="str">
            <v>ELEGÍVEL</v>
          </cell>
          <cell r="P245">
            <v>473.15</v>
          </cell>
        </row>
        <row r="246">
          <cell r="F246">
            <v>44593</v>
          </cell>
          <cell r="K246" t="str">
            <v>Mês</v>
          </cell>
          <cell r="M246" t="str">
            <v>ELEGÍVEL</v>
          </cell>
          <cell r="P246">
            <v>468.93</v>
          </cell>
        </row>
        <row r="247">
          <cell r="F247">
            <v>44593</v>
          </cell>
          <cell r="K247" t="str">
            <v>Mês</v>
          </cell>
          <cell r="M247" t="str">
            <v>ELEGÍVEL</v>
          </cell>
          <cell r="P247">
            <v>814.73</v>
          </cell>
        </row>
        <row r="248">
          <cell r="F248">
            <v>44593</v>
          </cell>
          <cell r="K248" t="str">
            <v>Mês</v>
          </cell>
          <cell r="M248" t="str">
            <v>ELEGÍVEL</v>
          </cell>
          <cell r="P248">
            <v>365.15</v>
          </cell>
        </row>
        <row r="249">
          <cell r="F249">
            <v>44593</v>
          </cell>
          <cell r="K249" t="str">
            <v>Mês</v>
          </cell>
          <cell r="M249" t="str">
            <v>ELEGÍVEL</v>
          </cell>
          <cell r="P249">
            <v>492.55</v>
          </cell>
        </row>
        <row r="250">
          <cell r="F250">
            <v>44593</v>
          </cell>
          <cell r="K250" t="str">
            <v>Mês</v>
          </cell>
          <cell r="M250" t="str">
            <v>ELEGÍVEL</v>
          </cell>
          <cell r="P250">
            <v>848.39</v>
          </cell>
        </row>
        <row r="251">
          <cell r="F251">
            <v>44593</v>
          </cell>
          <cell r="K251" t="str">
            <v>Mês</v>
          </cell>
          <cell r="M251" t="str">
            <v>ELEGÍVEL</v>
          </cell>
          <cell r="P251">
            <v>441.52</v>
          </cell>
        </row>
        <row r="252">
          <cell r="F252">
            <v>44593</v>
          </cell>
          <cell r="K252" t="str">
            <v>Mês</v>
          </cell>
          <cell r="M252" t="str">
            <v>ELEGÍVEL</v>
          </cell>
          <cell r="P252">
            <v>441.52</v>
          </cell>
        </row>
        <row r="253">
          <cell r="F253">
            <v>44593</v>
          </cell>
          <cell r="K253" t="str">
            <v>Mês</v>
          </cell>
          <cell r="M253" t="str">
            <v>ELEGÍVEL</v>
          </cell>
          <cell r="P253">
            <v>488.43</v>
          </cell>
        </row>
        <row r="254">
          <cell r="F254">
            <v>44593</v>
          </cell>
          <cell r="K254" t="str">
            <v>Mês</v>
          </cell>
          <cell r="M254" t="str">
            <v>ELEGÍVEL</v>
          </cell>
          <cell r="P254">
            <v>559.72</v>
          </cell>
        </row>
        <row r="255">
          <cell r="F255">
            <v>44593</v>
          </cell>
          <cell r="K255" t="str">
            <v>Mês</v>
          </cell>
          <cell r="M255" t="str">
            <v>ELEGÍVEL</v>
          </cell>
          <cell r="P255">
            <v>699.08</v>
          </cell>
        </row>
        <row r="256">
          <cell r="F256">
            <v>44593</v>
          </cell>
          <cell r="K256" t="str">
            <v>Mês</v>
          </cell>
          <cell r="M256" t="str">
            <v>ELEGÍVEL</v>
          </cell>
          <cell r="P256">
            <v>347.2</v>
          </cell>
        </row>
        <row r="257">
          <cell r="F257">
            <v>44621</v>
          </cell>
          <cell r="K257" t="str">
            <v>Atraso</v>
          </cell>
          <cell r="M257" t="str">
            <v>ELEGÍVEL</v>
          </cell>
          <cell r="P257">
            <v>1410.13</v>
          </cell>
        </row>
        <row r="258">
          <cell r="F258">
            <v>44621</v>
          </cell>
          <cell r="K258" t="str">
            <v>Atraso</v>
          </cell>
          <cell r="M258" t="str">
            <v>ELEGÍVEL</v>
          </cell>
          <cell r="P258">
            <v>300.11</v>
          </cell>
        </row>
        <row r="259">
          <cell r="F259">
            <v>44621</v>
          </cell>
          <cell r="K259" t="str">
            <v>Atraso</v>
          </cell>
          <cell r="M259" t="str">
            <v>ELEGÍVEL</v>
          </cell>
          <cell r="P259">
            <v>634.79</v>
          </cell>
        </row>
        <row r="260">
          <cell r="F260">
            <v>44621</v>
          </cell>
          <cell r="K260" t="str">
            <v>Atraso</v>
          </cell>
          <cell r="M260" t="str">
            <v>ELEGÍVEL</v>
          </cell>
          <cell r="P260">
            <v>980.66</v>
          </cell>
        </row>
        <row r="261">
          <cell r="F261">
            <v>44621</v>
          </cell>
          <cell r="K261" t="str">
            <v>Atraso</v>
          </cell>
          <cell r="M261" t="str">
            <v>ELEGÍVEL</v>
          </cell>
          <cell r="P261">
            <v>707.8</v>
          </cell>
        </row>
        <row r="262">
          <cell r="F262">
            <v>44621</v>
          </cell>
          <cell r="K262" t="str">
            <v>Atraso</v>
          </cell>
          <cell r="M262" t="str">
            <v>ELEGÍVEL</v>
          </cell>
          <cell r="P262">
            <v>439.19</v>
          </cell>
        </row>
        <row r="263">
          <cell r="F263">
            <v>44621</v>
          </cell>
          <cell r="K263" t="str">
            <v>Atraso</v>
          </cell>
          <cell r="M263" t="str">
            <v>ELEGÍVEL</v>
          </cell>
          <cell r="P263">
            <v>792.34</v>
          </cell>
        </row>
        <row r="264">
          <cell r="F264">
            <v>44621</v>
          </cell>
          <cell r="K264" t="str">
            <v>Atraso</v>
          </cell>
          <cell r="M264" t="str">
            <v>ELEGÍVEL</v>
          </cell>
          <cell r="P264">
            <v>348.06</v>
          </cell>
        </row>
        <row r="265">
          <cell r="F265">
            <v>44621</v>
          </cell>
          <cell r="K265" t="str">
            <v>Atraso</v>
          </cell>
          <cell r="M265" t="str">
            <v>ELEGÍVEL</v>
          </cell>
          <cell r="P265">
            <v>491.7700000000001</v>
          </cell>
        </row>
        <row r="266">
          <cell r="F266">
            <v>44621</v>
          </cell>
          <cell r="K266" t="str">
            <v>Atraso</v>
          </cell>
          <cell r="M266" t="str">
            <v>ELEGÍVEL</v>
          </cell>
          <cell r="P266">
            <v>495.59</v>
          </cell>
        </row>
        <row r="267">
          <cell r="F267">
            <v>44621</v>
          </cell>
          <cell r="K267" t="str">
            <v>Atraso</v>
          </cell>
          <cell r="M267" t="str">
            <v>ELEGÍVEL</v>
          </cell>
          <cell r="P267">
            <v>302.64</v>
          </cell>
        </row>
        <row r="268">
          <cell r="F268">
            <v>44621</v>
          </cell>
          <cell r="K268" t="str">
            <v>Atraso</v>
          </cell>
          <cell r="M268" t="str">
            <v>ELEGÍVEL</v>
          </cell>
          <cell r="P268">
            <v>124.53</v>
          </cell>
        </row>
        <row r="269">
          <cell r="F269">
            <v>44621</v>
          </cell>
          <cell r="K269" t="str">
            <v>Atraso</v>
          </cell>
          <cell r="M269" t="str">
            <v>ELEGÍVEL</v>
          </cell>
          <cell r="P269">
            <v>1184.45</v>
          </cell>
        </row>
        <row r="270">
          <cell r="F270">
            <v>44621</v>
          </cell>
          <cell r="K270" t="str">
            <v>Atraso</v>
          </cell>
          <cell r="M270" t="str">
            <v>ELEGÍVEL</v>
          </cell>
          <cell r="P270">
            <v>732.64</v>
          </cell>
        </row>
        <row r="271">
          <cell r="F271">
            <v>44621</v>
          </cell>
          <cell r="K271" t="str">
            <v>Atraso</v>
          </cell>
          <cell r="M271" t="str">
            <v>ELEGÍVEL</v>
          </cell>
          <cell r="P271">
            <v>300.11</v>
          </cell>
        </row>
        <row r="272">
          <cell r="F272">
            <v>44621</v>
          </cell>
          <cell r="K272" t="str">
            <v>Mês</v>
          </cell>
          <cell r="M272" t="str">
            <v>ELEGÍVEL</v>
          </cell>
          <cell r="P272">
            <v>783.11</v>
          </cell>
        </row>
        <row r="273">
          <cell r="F273">
            <v>44621</v>
          </cell>
          <cell r="K273" t="str">
            <v>Mês</v>
          </cell>
          <cell r="M273" t="str">
            <v>ELEGÍVEL</v>
          </cell>
          <cell r="P273">
            <v>832.59</v>
          </cell>
        </row>
        <row r="274">
          <cell r="F274">
            <v>44621</v>
          </cell>
          <cell r="K274" t="str">
            <v>Mês</v>
          </cell>
          <cell r="M274" t="str">
            <v>ELEGÍVEL</v>
          </cell>
          <cell r="P274">
            <v>616.07000000000005</v>
          </cell>
        </row>
        <row r="275">
          <cell r="F275">
            <v>44621</v>
          </cell>
          <cell r="K275" t="str">
            <v>Mês</v>
          </cell>
          <cell r="M275" t="str">
            <v>ELEGÍVEL</v>
          </cell>
          <cell r="P275">
            <v>784.91</v>
          </cell>
        </row>
        <row r="276">
          <cell r="F276">
            <v>44621</v>
          </cell>
          <cell r="K276" t="str">
            <v>Mês</v>
          </cell>
          <cell r="M276" t="str">
            <v>ELEGÍVEL</v>
          </cell>
          <cell r="P276">
            <v>289.43</v>
          </cell>
        </row>
        <row r="277">
          <cell r="F277">
            <v>44621</v>
          </cell>
          <cell r="K277" t="str">
            <v>Mês</v>
          </cell>
          <cell r="M277" t="str">
            <v>ELEGÍVEL</v>
          </cell>
          <cell r="P277">
            <v>345.71</v>
          </cell>
        </row>
        <row r="278">
          <cell r="F278">
            <v>44621</v>
          </cell>
          <cell r="K278" t="str">
            <v>Mês</v>
          </cell>
          <cell r="M278" t="str">
            <v>ELEGÍVEL</v>
          </cell>
          <cell r="P278">
            <v>807.72</v>
          </cell>
        </row>
        <row r="279">
          <cell r="F279">
            <v>44621</v>
          </cell>
          <cell r="K279" t="str">
            <v>Mês</v>
          </cell>
          <cell r="M279" t="str">
            <v>ELEGÍVEL</v>
          </cell>
          <cell r="P279">
            <v>496.05</v>
          </cell>
        </row>
        <row r="280">
          <cell r="F280">
            <v>44621</v>
          </cell>
          <cell r="K280" t="str">
            <v>Atraso</v>
          </cell>
          <cell r="M280" t="str">
            <v>ELEGÍVEL</v>
          </cell>
          <cell r="P280">
            <v>1036</v>
          </cell>
        </row>
        <row r="281">
          <cell r="F281">
            <v>44621</v>
          </cell>
          <cell r="K281" t="str">
            <v>Mês</v>
          </cell>
          <cell r="M281" t="str">
            <v>ELEGÍVEL</v>
          </cell>
          <cell r="P281">
            <v>492.34</v>
          </cell>
        </row>
        <row r="282">
          <cell r="F282">
            <v>44621</v>
          </cell>
          <cell r="K282" t="str">
            <v>Mês</v>
          </cell>
          <cell r="M282" t="str">
            <v>ELEGÍVEL</v>
          </cell>
          <cell r="P282">
            <v>325.97000000000003</v>
          </cell>
        </row>
        <row r="283">
          <cell r="F283">
            <v>44621</v>
          </cell>
          <cell r="K283" t="str">
            <v>Mês</v>
          </cell>
          <cell r="M283" t="str">
            <v>ELEGÍVEL</v>
          </cell>
          <cell r="P283">
            <v>1106.5</v>
          </cell>
        </row>
        <row r="284">
          <cell r="F284">
            <v>44621</v>
          </cell>
          <cell r="K284" t="str">
            <v>Mês</v>
          </cell>
          <cell r="M284" t="str">
            <v>ELEGÍVEL</v>
          </cell>
          <cell r="P284">
            <v>551.78</v>
          </cell>
        </row>
        <row r="285">
          <cell r="F285">
            <v>44621</v>
          </cell>
          <cell r="K285" t="str">
            <v>Mês</v>
          </cell>
          <cell r="M285" t="str">
            <v>ELEGÍVEL</v>
          </cell>
          <cell r="P285">
            <v>403.42</v>
          </cell>
        </row>
        <row r="286">
          <cell r="F286">
            <v>44621</v>
          </cell>
          <cell r="K286" t="str">
            <v>Mês</v>
          </cell>
          <cell r="M286" t="str">
            <v>ELEGÍVEL</v>
          </cell>
          <cell r="P286">
            <v>745.04</v>
          </cell>
        </row>
        <row r="287">
          <cell r="F287">
            <v>44621</v>
          </cell>
          <cell r="K287" t="str">
            <v>Mês</v>
          </cell>
          <cell r="M287" t="str">
            <v>ELEGÍVEL</v>
          </cell>
          <cell r="P287">
            <v>892</v>
          </cell>
        </row>
        <row r="288">
          <cell r="F288">
            <v>44621</v>
          </cell>
          <cell r="K288" t="str">
            <v>Atraso</v>
          </cell>
          <cell r="M288" t="str">
            <v>ELEGÍVEL</v>
          </cell>
          <cell r="P288">
            <v>220.92</v>
          </cell>
        </row>
        <row r="289">
          <cell r="F289">
            <v>44621</v>
          </cell>
          <cell r="K289" t="str">
            <v>Atraso</v>
          </cell>
          <cell r="M289" t="str">
            <v>ELEGÍVEL</v>
          </cell>
          <cell r="P289">
            <v>218.64</v>
          </cell>
        </row>
        <row r="290">
          <cell r="F290">
            <v>44621</v>
          </cell>
          <cell r="K290" t="str">
            <v>Mês</v>
          </cell>
          <cell r="M290" t="str">
            <v>ELEGÍVEL</v>
          </cell>
          <cell r="P290">
            <v>2451.73</v>
          </cell>
        </row>
        <row r="291">
          <cell r="F291">
            <v>44621</v>
          </cell>
          <cell r="K291" t="str">
            <v>Mês</v>
          </cell>
          <cell r="M291" t="str">
            <v>ELEGÍVEL</v>
          </cell>
          <cell r="P291">
            <v>426.03</v>
          </cell>
        </row>
        <row r="292">
          <cell r="F292">
            <v>44621</v>
          </cell>
          <cell r="K292" t="str">
            <v>Mês</v>
          </cell>
          <cell r="M292" t="str">
            <v>ELEGÍVEL</v>
          </cell>
          <cell r="P292">
            <v>1055.01</v>
          </cell>
        </row>
        <row r="293">
          <cell r="F293">
            <v>44621</v>
          </cell>
          <cell r="K293" t="str">
            <v>Mês</v>
          </cell>
          <cell r="M293" t="str">
            <v>ELEGÍVEL</v>
          </cell>
          <cell r="P293">
            <v>284.89</v>
          </cell>
        </row>
        <row r="294">
          <cell r="F294">
            <v>44621</v>
          </cell>
          <cell r="K294" t="str">
            <v>Mês</v>
          </cell>
          <cell r="M294" t="str">
            <v>ELEGÍVEL</v>
          </cell>
          <cell r="P294">
            <v>507.88</v>
          </cell>
        </row>
        <row r="295">
          <cell r="F295">
            <v>44621</v>
          </cell>
          <cell r="K295" t="str">
            <v>Mês</v>
          </cell>
          <cell r="M295" t="str">
            <v>ELEGÍVEL</v>
          </cell>
          <cell r="P295">
            <v>491.99</v>
          </cell>
        </row>
        <row r="296">
          <cell r="F296">
            <v>44621</v>
          </cell>
          <cell r="K296" t="str">
            <v>Mês</v>
          </cell>
          <cell r="M296" t="str">
            <v>ELEGÍVEL</v>
          </cell>
          <cell r="P296">
            <v>1137.93</v>
          </cell>
        </row>
        <row r="297">
          <cell r="F297">
            <v>44621</v>
          </cell>
          <cell r="K297" t="str">
            <v>Mês</v>
          </cell>
          <cell r="M297" t="str">
            <v>ELEGÍVEL</v>
          </cell>
          <cell r="P297">
            <v>1198.67</v>
          </cell>
        </row>
        <row r="298">
          <cell r="F298">
            <v>44621</v>
          </cell>
          <cell r="K298" t="str">
            <v>Mês</v>
          </cell>
          <cell r="M298" t="str">
            <v>ELEGÍVEL</v>
          </cell>
          <cell r="P298">
            <v>1029.29</v>
          </cell>
        </row>
        <row r="299">
          <cell r="F299">
            <v>44621</v>
          </cell>
          <cell r="K299" t="str">
            <v>Mês</v>
          </cell>
          <cell r="M299" t="str">
            <v>ELEGÍVEL</v>
          </cell>
          <cell r="P299">
            <v>956.33</v>
          </cell>
        </row>
        <row r="300">
          <cell r="F300">
            <v>44621</v>
          </cell>
          <cell r="K300" t="str">
            <v>Mês</v>
          </cell>
          <cell r="M300" t="str">
            <v>ELEGÍVEL</v>
          </cell>
          <cell r="P300">
            <v>948.09</v>
          </cell>
        </row>
        <row r="301">
          <cell r="F301">
            <v>44621</v>
          </cell>
          <cell r="K301" t="str">
            <v>Mês</v>
          </cell>
          <cell r="M301" t="str">
            <v>ELEGÍVEL</v>
          </cell>
          <cell r="P301">
            <v>561.41</v>
          </cell>
        </row>
        <row r="302">
          <cell r="F302">
            <v>44621</v>
          </cell>
          <cell r="K302" t="str">
            <v>Mês</v>
          </cell>
          <cell r="M302" t="str">
            <v>ELEGÍVEL</v>
          </cell>
          <cell r="P302">
            <v>527.86</v>
          </cell>
        </row>
        <row r="303">
          <cell r="F303">
            <v>44621</v>
          </cell>
          <cell r="K303" t="str">
            <v>Mês</v>
          </cell>
          <cell r="M303" t="str">
            <v>ELEGÍVEL</v>
          </cell>
          <cell r="P303">
            <v>496.31</v>
          </cell>
        </row>
        <row r="304">
          <cell r="F304">
            <v>44621</v>
          </cell>
          <cell r="K304" t="str">
            <v>Atraso</v>
          </cell>
          <cell r="M304" t="str">
            <v>ELEGÍVEL</v>
          </cell>
          <cell r="P304">
            <v>116.96</v>
          </cell>
        </row>
        <row r="305">
          <cell r="F305">
            <v>44621</v>
          </cell>
          <cell r="K305" t="str">
            <v>Mês</v>
          </cell>
          <cell r="M305" t="str">
            <v>ELEGÍVEL</v>
          </cell>
          <cell r="P305">
            <v>559.4</v>
          </cell>
        </row>
        <row r="306">
          <cell r="F306">
            <v>44621</v>
          </cell>
          <cell r="K306" t="str">
            <v>Mês</v>
          </cell>
          <cell r="M306" t="str">
            <v>ELEGÍVEL</v>
          </cell>
          <cell r="P306">
            <v>206.34</v>
          </cell>
        </row>
        <row r="307">
          <cell r="F307">
            <v>44621</v>
          </cell>
          <cell r="K307" t="str">
            <v>Mês</v>
          </cell>
          <cell r="M307" t="str">
            <v>ELEGÍVEL</v>
          </cell>
          <cell r="P307">
            <v>721.97</v>
          </cell>
        </row>
        <row r="308">
          <cell r="F308">
            <v>44621</v>
          </cell>
          <cell r="K308" t="str">
            <v>Mês</v>
          </cell>
          <cell r="M308" t="str">
            <v>ELEGÍVEL</v>
          </cell>
          <cell r="P308">
            <v>1200.1400000000001</v>
          </cell>
        </row>
        <row r="309">
          <cell r="F309">
            <v>44621</v>
          </cell>
          <cell r="K309" t="str">
            <v>Mês</v>
          </cell>
          <cell r="M309" t="str">
            <v>ELEGÍVEL</v>
          </cell>
          <cell r="P309">
            <v>480.77</v>
          </cell>
        </row>
        <row r="310">
          <cell r="F310">
            <v>44621</v>
          </cell>
          <cell r="K310" t="str">
            <v>Mês</v>
          </cell>
          <cell r="M310" t="str">
            <v>ELEGÍVEL</v>
          </cell>
          <cell r="P310">
            <v>495.72</v>
          </cell>
        </row>
        <row r="311">
          <cell r="F311">
            <v>44621</v>
          </cell>
          <cell r="K311" t="str">
            <v>Mês</v>
          </cell>
          <cell r="M311" t="str">
            <v>ELEGÍVEL</v>
          </cell>
          <cell r="P311">
            <v>476.36</v>
          </cell>
        </row>
        <row r="312">
          <cell r="F312">
            <v>44621</v>
          </cell>
          <cell r="K312" t="str">
            <v>Mês</v>
          </cell>
          <cell r="M312" t="str">
            <v>ELEGÍVEL</v>
          </cell>
          <cell r="P312">
            <v>472.91</v>
          </cell>
        </row>
        <row r="313">
          <cell r="F313">
            <v>44621</v>
          </cell>
          <cell r="K313" t="str">
            <v>Atraso</v>
          </cell>
          <cell r="M313" t="str">
            <v>ELEGÍVEL</v>
          </cell>
          <cell r="P313">
            <v>487.23</v>
          </cell>
        </row>
        <row r="314">
          <cell r="F314">
            <v>44621</v>
          </cell>
          <cell r="K314" t="str">
            <v>Mês</v>
          </cell>
          <cell r="M314" t="str">
            <v>ELEGÍVEL</v>
          </cell>
          <cell r="P314">
            <v>508.92</v>
          </cell>
        </row>
        <row r="315">
          <cell r="F315">
            <v>44621</v>
          </cell>
          <cell r="K315" t="str">
            <v>Mês</v>
          </cell>
          <cell r="M315" t="str">
            <v>ELEGÍVEL</v>
          </cell>
          <cell r="P315">
            <v>14668.48</v>
          </cell>
        </row>
        <row r="316">
          <cell r="F316">
            <v>44621</v>
          </cell>
          <cell r="K316" t="str">
            <v>Mês</v>
          </cell>
          <cell r="M316" t="str">
            <v>ELEGÍVEL</v>
          </cell>
          <cell r="P316">
            <v>432.35</v>
          </cell>
        </row>
        <row r="317">
          <cell r="F317">
            <v>44621</v>
          </cell>
          <cell r="K317" t="str">
            <v>Mês</v>
          </cell>
          <cell r="M317" t="str">
            <v>ELEGÍVEL</v>
          </cell>
          <cell r="P317">
            <v>444.65</v>
          </cell>
        </row>
        <row r="318">
          <cell r="F318">
            <v>44621</v>
          </cell>
          <cell r="K318" t="str">
            <v>Mês</v>
          </cell>
          <cell r="M318" t="str">
            <v>ELEGÍVEL</v>
          </cell>
          <cell r="P318">
            <v>444.65</v>
          </cell>
        </row>
        <row r="319">
          <cell r="F319">
            <v>44621</v>
          </cell>
          <cell r="K319" t="str">
            <v>Mês</v>
          </cell>
          <cell r="M319" t="str">
            <v>ELEGÍVEL</v>
          </cell>
          <cell r="P319">
            <v>367.74</v>
          </cell>
        </row>
        <row r="320">
          <cell r="F320">
            <v>44621</v>
          </cell>
          <cell r="K320" t="str">
            <v>Mês</v>
          </cell>
          <cell r="M320" t="str">
            <v>ELEGÍVEL</v>
          </cell>
          <cell r="P320">
            <v>854.41</v>
          </cell>
        </row>
        <row r="321">
          <cell r="F321">
            <v>44621</v>
          </cell>
          <cell r="K321" t="str">
            <v>Mês</v>
          </cell>
          <cell r="M321" t="str">
            <v>ELEGÍVEL</v>
          </cell>
          <cell r="P321">
            <v>302.24</v>
          </cell>
        </row>
        <row r="322">
          <cell r="F322">
            <v>44621</v>
          </cell>
          <cell r="K322" t="str">
            <v>Mês</v>
          </cell>
          <cell r="M322" t="str">
            <v>ELEGÍVEL</v>
          </cell>
          <cell r="P322">
            <v>681.78</v>
          </cell>
        </row>
        <row r="323">
          <cell r="F323">
            <v>44621</v>
          </cell>
          <cell r="K323" t="str">
            <v>Mês</v>
          </cell>
          <cell r="M323" t="str">
            <v>ELEGÍVEL</v>
          </cell>
          <cell r="P323">
            <v>349.66</v>
          </cell>
        </row>
        <row r="324">
          <cell r="F324">
            <v>44621</v>
          </cell>
          <cell r="K324" t="str">
            <v>Atraso</v>
          </cell>
          <cell r="M324" t="str">
            <v>ELEGÍVEL</v>
          </cell>
          <cell r="P324">
            <v>4071.46</v>
          </cell>
        </row>
        <row r="325">
          <cell r="F325">
            <v>44621</v>
          </cell>
          <cell r="K325" t="str">
            <v>Mês</v>
          </cell>
          <cell r="M325" t="str">
            <v>ELEGÍVEL</v>
          </cell>
          <cell r="P325">
            <v>704.04</v>
          </cell>
        </row>
        <row r="326">
          <cell r="F326">
            <v>44621</v>
          </cell>
          <cell r="K326" t="str">
            <v>Mês</v>
          </cell>
          <cell r="M326" t="str">
            <v>ELEGÍVEL</v>
          </cell>
          <cell r="P326">
            <v>494.99</v>
          </cell>
        </row>
        <row r="327">
          <cell r="F327">
            <v>44621</v>
          </cell>
          <cell r="K327" t="str">
            <v>Mês</v>
          </cell>
          <cell r="M327" t="str">
            <v>ELEGÍVEL</v>
          </cell>
          <cell r="P327">
            <v>639.30000000000007</v>
          </cell>
        </row>
        <row r="328">
          <cell r="F328">
            <v>44621</v>
          </cell>
          <cell r="K328" t="str">
            <v>Mês</v>
          </cell>
          <cell r="M328" t="str">
            <v>ELEGÍVEL</v>
          </cell>
          <cell r="P328">
            <v>1080.1300000000001</v>
          </cell>
        </row>
        <row r="329">
          <cell r="F329">
            <v>44621</v>
          </cell>
          <cell r="K329" t="str">
            <v>Mês</v>
          </cell>
          <cell r="M329" t="str">
            <v>ELEGÍVEL</v>
          </cell>
          <cell r="P329">
            <v>498.81</v>
          </cell>
        </row>
        <row r="330">
          <cell r="F330">
            <v>44621</v>
          </cell>
          <cell r="K330" t="str">
            <v>Mês</v>
          </cell>
          <cell r="M330" t="str">
            <v>ELEGÍVEL</v>
          </cell>
          <cell r="P330">
            <v>18108.650000000001</v>
          </cell>
        </row>
        <row r="331">
          <cell r="F331">
            <v>44621</v>
          </cell>
          <cell r="K331" t="str">
            <v>Mês</v>
          </cell>
          <cell r="M331" t="str">
            <v>ELEGÍVEL</v>
          </cell>
          <cell r="P331">
            <v>39209.53</v>
          </cell>
        </row>
        <row r="332">
          <cell r="F332">
            <v>44621</v>
          </cell>
          <cell r="K332" t="str">
            <v>Mês</v>
          </cell>
          <cell r="M332" t="str">
            <v>ELEGÍVEL</v>
          </cell>
          <cell r="P332">
            <v>27015.63</v>
          </cell>
        </row>
        <row r="333">
          <cell r="F333">
            <v>44621</v>
          </cell>
          <cell r="K333" t="str">
            <v>Mês</v>
          </cell>
          <cell r="M333" t="str">
            <v>ELEGÍVEL</v>
          </cell>
          <cell r="P333">
            <v>797.97</v>
          </cell>
        </row>
        <row r="334">
          <cell r="F334">
            <v>44621</v>
          </cell>
          <cell r="K334" t="str">
            <v>Mês</v>
          </cell>
          <cell r="M334" t="str">
            <v>ELEGÍVEL</v>
          </cell>
          <cell r="P334">
            <v>350.53</v>
          </cell>
        </row>
        <row r="335">
          <cell r="F335">
            <v>44652</v>
          </cell>
          <cell r="K335" t="str">
            <v>Atraso</v>
          </cell>
          <cell r="M335" t="str">
            <v>ELEGÍVEL</v>
          </cell>
          <cell r="P335">
            <v>743.1</v>
          </cell>
        </row>
        <row r="336">
          <cell r="F336">
            <v>44652</v>
          </cell>
          <cell r="K336" t="str">
            <v>Atraso</v>
          </cell>
          <cell r="M336" t="str">
            <v>ELEGÍVEL</v>
          </cell>
          <cell r="P336">
            <v>989.59</v>
          </cell>
        </row>
        <row r="337">
          <cell r="F337">
            <v>44652</v>
          </cell>
          <cell r="K337" t="str">
            <v>Atraso</v>
          </cell>
          <cell r="M337" t="str">
            <v>ELEGÍVEL</v>
          </cell>
          <cell r="P337">
            <v>713.05</v>
          </cell>
        </row>
        <row r="338">
          <cell r="F338">
            <v>44652</v>
          </cell>
          <cell r="K338" t="str">
            <v>Atraso</v>
          </cell>
          <cell r="M338" t="str">
            <v>ELEGÍVEL</v>
          </cell>
          <cell r="P338">
            <v>443.8</v>
          </cell>
        </row>
        <row r="339">
          <cell r="F339">
            <v>44652</v>
          </cell>
          <cell r="K339" t="str">
            <v>Mês</v>
          </cell>
          <cell r="M339" t="str">
            <v>ELEGÍVEL</v>
          </cell>
          <cell r="P339">
            <v>493.86</v>
          </cell>
        </row>
        <row r="340">
          <cell r="F340">
            <v>44652</v>
          </cell>
          <cell r="K340" t="str">
            <v>Mês</v>
          </cell>
          <cell r="M340" t="str">
            <v>ELEGÍVEL</v>
          </cell>
          <cell r="P340">
            <v>1110.71</v>
          </cell>
        </row>
        <row r="341">
          <cell r="F341">
            <v>44652</v>
          </cell>
          <cell r="K341" t="str">
            <v>Mês</v>
          </cell>
          <cell r="M341" t="str">
            <v>ELEGÍVEL</v>
          </cell>
          <cell r="P341">
            <v>835.76</v>
          </cell>
        </row>
        <row r="342">
          <cell r="F342">
            <v>44652</v>
          </cell>
          <cell r="K342" t="str">
            <v>Mês</v>
          </cell>
          <cell r="M342" t="str">
            <v>ELEGÍVEL</v>
          </cell>
          <cell r="P342">
            <v>810.79</v>
          </cell>
        </row>
        <row r="343">
          <cell r="F343">
            <v>44652</v>
          </cell>
          <cell r="K343" t="str">
            <v>Mês</v>
          </cell>
          <cell r="M343" t="str">
            <v>ELEGÍVEL</v>
          </cell>
          <cell r="P343">
            <v>618.41</v>
          </cell>
        </row>
        <row r="344">
          <cell r="F344">
            <v>44652</v>
          </cell>
          <cell r="K344" t="str">
            <v>Mês</v>
          </cell>
          <cell r="M344" t="str">
            <v>ELEGÍVEL</v>
          </cell>
          <cell r="P344">
            <v>787.9</v>
          </cell>
        </row>
        <row r="345">
          <cell r="F345">
            <v>44652</v>
          </cell>
          <cell r="K345" t="str">
            <v>Mês</v>
          </cell>
          <cell r="M345" t="str">
            <v>ELEGÍVEL</v>
          </cell>
          <cell r="P345">
            <v>2461.0500000000002</v>
          </cell>
        </row>
        <row r="346">
          <cell r="F346">
            <v>44652</v>
          </cell>
          <cell r="K346" t="str">
            <v>Mês</v>
          </cell>
          <cell r="M346" t="str">
            <v>ELEGÍVEL</v>
          </cell>
          <cell r="P346">
            <v>290.53000000000003</v>
          </cell>
        </row>
        <row r="347">
          <cell r="F347">
            <v>44652</v>
          </cell>
          <cell r="K347" t="str">
            <v>Mês</v>
          </cell>
          <cell r="M347" t="str">
            <v>ELEGÍVEL</v>
          </cell>
          <cell r="P347">
            <v>553.87</v>
          </cell>
        </row>
        <row r="348">
          <cell r="F348">
            <v>44652</v>
          </cell>
          <cell r="K348" t="str">
            <v>Mês</v>
          </cell>
          <cell r="M348" t="str">
            <v>ELEGÍVEL</v>
          </cell>
          <cell r="P348">
            <v>404.96</v>
          </cell>
        </row>
        <row r="349">
          <cell r="F349">
            <v>44652</v>
          </cell>
          <cell r="K349" t="str">
            <v>Mês</v>
          </cell>
          <cell r="M349" t="str">
            <v>ELEGÍVEL</v>
          </cell>
          <cell r="P349">
            <v>991.38</v>
          </cell>
        </row>
        <row r="350">
          <cell r="F350">
            <v>44652</v>
          </cell>
          <cell r="K350" t="str">
            <v>Mês</v>
          </cell>
          <cell r="M350" t="str">
            <v>ELEGÍVEL</v>
          </cell>
          <cell r="P350">
            <v>388.66</v>
          </cell>
        </row>
        <row r="351">
          <cell r="F351">
            <v>44652</v>
          </cell>
          <cell r="K351" t="str">
            <v>Mês</v>
          </cell>
          <cell r="M351" t="str">
            <v>ELEGÍVEL</v>
          </cell>
          <cell r="P351">
            <v>327.2</v>
          </cell>
        </row>
        <row r="352">
          <cell r="F352">
            <v>44652</v>
          </cell>
          <cell r="K352" t="str">
            <v>Mês</v>
          </cell>
          <cell r="M352" t="str">
            <v>ELEGÍVEL</v>
          </cell>
          <cell r="P352">
            <v>748.36</v>
          </cell>
        </row>
        <row r="353">
          <cell r="F353">
            <v>44652</v>
          </cell>
          <cell r="K353" t="str">
            <v>Mês</v>
          </cell>
          <cell r="M353" t="str">
            <v>ELEGÍVEL</v>
          </cell>
          <cell r="P353">
            <v>895.39</v>
          </cell>
        </row>
        <row r="354">
          <cell r="F354">
            <v>44652</v>
          </cell>
          <cell r="K354" t="str">
            <v>Mês</v>
          </cell>
          <cell r="M354" t="str">
            <v>ELEGÍVEL</v>
          </cell>
          <cell r="P354">
            <v>1059.02</v>
          </cell>
        </row>
        <row r="355">
          <cell r="F355">
            <v>44652</v>
          </cell>
          <cell r="K355" t="str">
            <v>Mês</v>
          </cell>
          <cell r="M355" t="str">
            <v>ELEGÍVEL</v>
          </cell>
          <cell r="P355">
            <v>560.77</v>
          </cell>
        </row>
        <row r="356">
          <cell r="F356">
            <v>44652</v>
          </cell>
          <cell r="K356" t="str">
            <v>Mês</v>
          </cell>
          <cell r="M356" t="str">
            <v>ELEGÍVEL</v>
          </cell>
          <cell r="P356">
            <v>427.65</v>
          </cell>
        </row>
        <row r="357">
          <cell r="F357">
            <v>44652</v>
          </cell>
          <cell r="K357" t="str">
            <v>Mês</v>
          </cell>
          <cell r="M357" t="str">
            <v>ELEGÍVEL</v>
          </cell>
          <cell r="P357">
            <v>1033.2</v>
          </cell>
        </row>
        <row r="358">
          <cell r="F358">
            <v>44652</v>
          </cell>
          <cell r="K358" t="str">
            <v>Mês</v>
          </cell>
          <cell r="M358" t="str">
            <v>ELEGÍVEL</v>
          </cell>
          <cell r="P358">
            <v>1142.26</v>
          </cell>
        </row>
        <row r="359">
          <cell r="F359">
            <v>44652</v>
          </cell>
          <cell r="K359" t="str">
            <v>Mês</v>
          </cell>
          <cell r="M359" t="str">
            <v>ELEGÍVEL</v>
          </cell>
          <cell r="P359">
            <v>207.13</v>
          </cell>
        </row>
        <row r="360">
          <cell r="F360">
            <v>44652</v>
          </cell>
          <cell r="K360" t="str">
            <v>Mês</v>
          </cell>
          <cell r="M360" t="str">
            <v>ELEGÍVEL</v>
          </cell>
          <cell r="P360">
            <v>509.81</v>
          </cell>
        </row>
        <row r="361">
          <cell r="F361">
            <v>44652</v>
          </cell>
          <cell r="K361" t="str">
            <v>Mês</v>
          </cell>
          <cell r="M361" t="str">
            <v>ELEGÍVEL</v>
          </cell>
          <cell r="P361">
            <v>563.72</v>
          </cell>
        </row>
        <row r="362">
          <cell r="F362">
            <v>44652</v>
          </cell>
          <cell r="K362" t="str">
            <v>Mês</v>
          </cell>
          <cell r="M362" t="str">
            <v>ELEGÍVEL</v>
          </cell>
          <cell r="P362">
            <v>823.63</v>
          </cell>
        </row>
        <row r="363">
          <cell r="F363">
            <v>44652</v>
          </cell>
          <cell r="K363" t="str">
            <v>Mês</v>
          </cell>
          <cell r="M363" t="str">
            <v>ELEGÍVEL</v>
          </cell>
          <cell r="P363">
            <v>951.69</v>
          </cell>
        </row>
        <row r="364">
          <cell r="F364">
            <v>44652</v>
          </cell>
          <cell r="K364" t="str">
            <v>Atraso</v>
          </cell>
          <cell r="M364" t="str">
            <v>ELEGÍVEL</v>
          </cell>
          <cell r="P364">
            <v>490.85</v>
          </cell>
        </row>
        <row r="365">
          <cell r="F365">
            <v>44652</v>
          </cell>
          <cell r="K365" t="str">
            <v>Mês</v>
          </cell>
          <cell r="M365" t="str">
            <v>ELEGÍVEL</v>
          </cell>
          <cell r="P365">
            <v>478.17</v>
          </cell>
        </row>
        <row r="366">
          <cell r="F366">
            <v>44652</v>
          </cell>
          <cell r="K366" t="str">
            <v>Mês</v>
          </cell>
          <cell r="M366" t="str">
            <v>ELEGÍVEL</v>
          </cell>
          <cell r="P366">
            <v>1204.7</v>
          </cell>
        </row>
        <row r="367">
          <cell r="F367">
            <v>44652</v>
          </cell>
          <cell r="K367" t="str">
            <v>Mês</v>
          </cell>
          <cell r="M367" t="str">
            <v>ELEGÍVEL</v>
          </cell>
          <cell r="P367">
            <v>474.55</v>
          </cell>
        </row>
        <row r="368">
          <cell r="F368">
            <v>44652</v>
          </cell>
          <cell r="K368" t="str">
            <v>Mês</v>
          </cell>
          <cell r="M368" t="str">
            <v>ELEGÍVEL</v>
          </cell>
          <cell r="P368">
            <v>482.6</v>
          </cell>
        </row>
        <row r="369">
          <cell r="F369">
            <v>44652</v>
          </cell>
          <cell r="K369" t="str">
            <v>Mês</v>
          </cell>
          <cell r="M369" t="str">
            <v>ELEGÍVEL</v>
          </cell>
          <cell r="P369">
            <v>557.94000000000005</v>
          </cell>
        </row>
        <row r="370">
          <cell r="F370">
            <v>44652</v>
          </cell>
          <cell r="K370" t="str">
            <v>Mês</v>
          </cell>
          <cell r="M370" t="str">
            <v>ELEGÍVEL</v>
          </cell>
          <cell r="P370">
            <v>497.6</v>
          </cell>
        </row>
        <row r="371">
          <cell r="F371">
            <v>44652</v>
          </cell>
          <cell r="K371" t="str">
            <v>Mês</v>
          </cell>
          <cell r="M371" t="str">
            <v>ELEGÍVEL</v>
          </cell>
          <cell r="P371">
            <v>724.71</v>
          </cell>
        </row>
        <row r="372">
          <cell r="F372">
            <v>44652</v>
          </cell>
          <cell r="K372" t="str">
            <v>Mês</v>
          </cell>
          <cell r="M372" t="str">
            <v>ELEGÍVEL</v>
          </cell>
          <cell r="P372">
            <v>500</v>
          </cell>
        </row>
        <row r="373">
          <cell r="F373">
            <v>44652</v>
          </cell>
          <cell r="K373" t="str">
            <v>Atraso</v>
          </cell>
          <cell r="M373" t="str">
            <v>ELEGÍVEL</v>
          </cell>
          <cell r="P373">
            <v>4027.84</v>
          </cell>
        </row>
        <row r="374">
          <cell r="F374">
            <v>44652</v>
          </cell>
          <cell r="K374" t="str">
            <v>Mês</v>
          </cell>
          <cell r="M374" t="str">
            <v>ELEGÍVEL</v>
          </cell>
          <cell r="P374">
            <v>497.94</v>
          </cell>
        </row>
        <row r="375">
          <cell r="F375">
            <v>44652</v>
          </cell>
          <cell r="K375" t="str">
            <v>Mês</v>
          </cell>
          <cell r="M375" t="str">
            <v>ELEGÍVEL</v>
          </cell>
          <cell r="P375">
            <v>446.34</v>
          </cell>
        </row>
        <row r="376">
          <cell r="F376">
            <v>44652</v>
          </cell>
          <cell r="K376" t="str">
            <v>Mês</v>
          </cell>
          <cell r="M376" t="str">
            <v>ELEGÍVEL</v>
          </cell>
          <cell r="P376">
            <v>446.34</v>
          </cell>
        </row>
        <row r="377">
          <cell r="F377">
            <v>44652</v>
          </cell>
          <cell r="K377" t="str">
            <v>Mês</v>
          </cell>
          <cell r="M377" t="str">
            <v>ELEGÍVEL</v>
          </cell>
          <cell r="P377">
            <v>706.72</v>
          </cell>
        </row>
        <row r="378">
          <cell r="F378">
            <v>44652</v>
          </cell>
          <cell r="K378" t="str">
            <v>Mês</v>
          </cell>
          <cell r="M378" t="str">
            <v>ELEGÍVEL</v>
          </cell>
          <cell r="P378">
            <v>857.66</v>
          </cell>
        </row>
        <row r="379">
          <cell r="F379">
            <v>44652</v>
          </cell>
          <cell r="K379" t="str">
            <v>Mês</v>
          </cell>
          <cell r="M379" t="str">
            <v>ELEGÍVEL</v>
          </cell>
          <cell r="P379">
            <v>369.14</v>
          </cell>
        </row>
        <row r="380">
          <cell r="F380">
            <v>44652</v>
          </cell>
          <cell r="K380" t="str">
            <v>Mês</v>
          </cell>
          <cell r="M380" t="str">
            <v>ELEGÍVEL</v>
          </cell>
          <cell r="P380">
            <v>350.99</v>
          </cell>
        </row>
        <row r="381">
          <cell r="F381">
            <v>44652</v>
          </cell>
          <cell r="K381" t="str">
            <v>Mês</v>
          </cell>
          <cell r="M381" t="str">
            <v>ELEGÍVEL</v>
          </cell>
          <cell r="P381">
            <v>500.2</v>
          </cell>
        </row>
        <row r="382">
          <cell r="F382">
            <v>44652</v>
          </cell>
          <cell r="K382" t="str">
            <v>Mês</v>
          </cell>
          <cell r="M382" t="str">
            <v>ELEGÍVEL</v>
          </cell>
          <cell r="P382">
            <v>496.87</v>
          </cell>
        </row>
        <row r="383">
          <cell r="F383">
            <v>44652</v>
          </cell>
          <cell r="K383" t="str">
            <v>Mês</v>
          </cell>
          <cell r="M383" t="str">
            <v>ELEGÍVEL</v>
          </cell>
          <cell r="P383">
            <v>685.05</v>
          </cell>
        </row>
        <row r="384">
          <cell r="F384">
            <v>44652</v>
          </cell>
          <cell r="K384" t="str">
            <v>Mês</v>
          </cell>
          <cell r="M384" t="str">
            <v>ELEGÍVEL</v>
          </cell>
          <cell r="P384">
            <v>1084.24</v>
          </cell>
        </row>
        <row r="385">
          <cell r="F385">
            <v>44652</v>
          </cell>
          <cell r="K385" t="str">
            <v>Mês</v>
          </cell>
          <cell r="M385" t="str">
            <v>ELEGÍVEL</v>
          </cell>
          <cell r="P385">
            <v>510.85</v>
          </cell>
        </row>
        <row r="386">
          <cell r="F386">
            <v>44652</v>
          </cell>
          <cell r="K386" t="str">
            <v>Mês</v>
          </cell>
          <cell r="M386" t="str">
            <v>ELEGÍVEL</v>
          </cell>
          <cell r="P386">
            <v>715.53</v>
          </cell>
        </row>
        <row r="387">
          <cell r="F387">
            <v>44652</v>
          </cell>
          <cell r="K387" t="str">
            <v>Atraso</v>
          </cell>
          <cell r="M387" t="str">
            <v>ELEGÍVEL</v>
          </cell>
          <cell r="P387">
            <v>1051.1300000000001</v>
          </cell>
        </row>
        <row r="388">
          <cell r="F388">
            <v>44682</v>
          </cell>
          <cell r="K388" t="str">
            <v>Atraso</v>
          </cell>
          <cell r="M388" t="str">
            <v>ELEGÍVEL</v>
          </cell>
          <cell r="P388">
            <v>740.65</v>
          </cell>
        </row>
        <row r="389">
          <cell r="F389">
            <v>44682</v>
          </cell>
          <cell r="K389" t="str">
            <v>Atraso</v>
          </cell>
          <cell r="M389" t="str">
            <v>ELEGÍVEL</v>
          </cell>
          <cell r="P389">
            <v>444.58</v>
          </cell>
        </row>
        <row r="390">
          <cell r="F390">
            <v>44682</v>
          </cell>
          <cell r="K390" t="str">
            <v>Atraso</v>
          </cell>
          <cell r="M390" t="str">
            <v>ELEGÍVEL</v>
          </cell>
          <cell r="P390">
            <v>801</v>
          </cell>
        </row>
        <row r="391">
          <cell r="F391">
            <v>44682</v>
          </cell>
          <cell r="K391" t="str">
            <v>Atraso</v>
          </cell>
          <cell r="M391" t="str">
            <v>ELEGÍVEL</v>
          </cell>
          <cell r="P391">
            <v>351.86</v>
          </cell>
        </row>
        <row r="392">
          <cell r="F392">
            <v>44682</v>
          </cell>
          <cell r="K392" t="str">
            <v>Atraso</v>
          </cell>
          <cell r="M392" t="str">
            <v>ELEGÍVEL</v>
          </cell>
          <cell r="P392">
            <v>4120.6900000000005</v>
          </cell>
        </row>
        <row r="393">
          <cell r="F393">
            <v>44682</v>
          </cell>
          <cell r="K393" t="str">
            <v>Atraso</v>
          </cell>
          <cell r="M393" t="str">
            <v>ELEGÍVEL</v>
          </cell>
          <cell r="P393">
            <v>436.09</v>
          </cell>
        </row>
        <row r="394">
          <cell r="F394">
            <v>44682</v>
          </cell>
          <cell r="K394" t="str">
            <v>Mês</v>
          </cell>
          <cell r="M394" t="str">
            <v>ELEGÍVEL</v>
          </cell>
          <cell r="P394">
            <v>2482.2200000000003</v>
          </cell>
        </row>
        <row r="395">
          <cell r="F395">
            <v>44682</v>
          </cell>
          <cell r="K395" t="str">
            <v>Mês</v>
          </cell>
          <cell r="M395" t="str">
            <v>ELEGÍVEL</v>
          </cell>
          <cell r="P395">
            <v>388.66</v>
          </cell>
        </row>
        <row r="396">
          <cell r="F396">
            <v>44682</v>
          </cell>
          <cell r="K396" t="str">
            <v>Atraso</v>
          </cell>
          <cell r="M396" t="str">
            <v>ELEGÍVEL</v>
          </cell>
          <cell r="P396">
            <v>501.94</v>
          </cell>
        </row>
        <row r="397">
          <cell r="F397">
            <v>44682</v>
          </cell>
          <cell r="K397" t="str">
            <v>Mês</v>
          </cell>
          <cell r="M397" t="str">
            <v>ELEGÍVEL</v>
          </cell>
          <cell r="P397">
            <v>431.33</v>
          </cell>
        </row>
        <row r="398">
          <cell r="F398">
            <v>44682</v>
          </cell>
          <cell r="K398" t="str">
            <v>Mês</v>
          </cell>
          <cell r="M398" t="str">
            <v>ELEGÍVEL</v>
          </cell>
          <cell r="P398">
            <v>293.03000000000003</v>
          </cell>
        </row>
        <row r="399">
          <cell r="F399">
            <v>44682</v>
          </cell>
          <cell r="K399" t="str">
            <v>Mês</v>
          </cell>
          <cell r="M399" t="str">
            <v>ELEGÍVEL</v>
          </cell>
          <cell r="P399">
            <v>842.94</v>
          </cell>
        </row>
        <row r="400">
          <cell r="F400">
            <v>44682</v>
          </cell>
          <cell r="K400" t="str">
            <v>Mês</v>
          </cell>
          <cell r="M400" t="str">
            <v>ELEGÍVEL</v>
          </cell>
          <cell r="P400">
            <v>995</v>
          </cell>
        </row>
        <row r="401">
          <cell r="F401">
            <v>44682</v>
          </cell>
          <cell r="K401" t="str">
            <v>Mês</v>
          </cell>
          <cell r="M401" t="str">
            <v>ELEGÍVEL</v>
          </cell>
          <cell r="P401">
            <v>817.76</v>
          </cell>
        </row>
        <row r="402">
          <cell r="F402">
            <v>44682</v>
          </cell>
          <cell r="K402" t="str">
            <v>Mês</v>
          </cell>
          <cell r="M402" t="str">
            <v>ELEGÍVEL</v>
          </cell>
          <cell r="P402">
            <v>794.67</v>
          </cell>
        </row>
        <row r="403">
          <cell r="F403">
            <v>44682</v>
          </cell>
          <cell r="K403" t="str">
            <v>Mês</v>
          </cell>
          <cell r="M403" t="str">
            <v>ELEGÍVEL</v>
          </cell>
          <cell r="P403">
            <v>514.19000000000005</v>
          </cell>
        </row>
        <row r="404">
          <cell r="F404">
            <v>44682</v>
          </cell>
          <cell r="K404" t="str">
            <v>Mês</v>
          </cell>
          <cell r="M404" t="str">
            <v>ELEGÍVEL</v>
          </cell>
          <cell r="P404">
            <v>498.11</v>
          </cell>
        </row>
        <row r="405">
          <cell r="F405">
            <v>44682</v>
          </cell>
          <cell r="K405" t="str">
            <v>Mês</v>
          </cell>
          <cell r="M405" t="str">
            <v>ELEGÍVEL</v>
          </cell>
          <cell r="P405">
            <v>1120.26</v>
          </cell>
        </row>
        <row r="406">
          <cell r="F406">
            <v>44682</v>
          </cell>
          <cell r="K406" t="str">
            <v>Mês</v>
          </cell>
          <cell r="M406" t="str">
            <v>ELEGÍVEL</v>
          </cell>
          <cell r="P406">
            <v>408.44</v>
          </cell>
        </row>
        <row r="407">
          <cell r="F407">
            <v>44682</v>
          </cell>
          <cell r="K407" t="str">
            <v>Mês</v>
          </cell>
          <cell r="M407" t="str">
            <v>ELEGÍVEL</v>
          </cell>
          <cell r="P407">
            <v>1042.08</v>
          </cell>
        </row>
        <row r="408">
          <cell r="F408">
            <v>44682</v>
          </cell>
          <cell r="K408" t="str">
            <v>Mês</v>
          </cell>
          <cell r="M408" t="str">
            <v>ELEGÍVEL</v>
          </cell>
          <cell r="P408">
            <v>919.29</v>
          </cell>
        </row>
        <row r="409">
          <cell r="F409">
            <v>44682</v>
          </cell>
          <cell r="K409" t="str">
            <v>Mês</v>
          </cell>
          <cell r="M409" t="str">
            <v>ELEGÍVEL</v>
          </cell>
          <cell r="P409">
            <v>623.73</v>
          </cell>
        </row>
        <row r="410">
          <cell r="F410">
            <v>44682</v>
          </cell>
          <cell r="K410" t="str">
            <v>Mês</v>
          </cell>
          <cell r="M410" t="str">
            <v>ELEGÍVEL</v>
          </cell>
          <cell r="P410">
            <v>565.59</v>
          </cell>
        </row>
        <row r="411">
          <cell r="F411">
            <v>44682</v>
          </cell>
          <cell r="K411" t="str">
            <v>Mês</v>
          </cell>
          <cell r="M411" t="str">
            <v>ELEGÍVEL</v>
          </cell>
          <cell r="P411">
            <v>730.94</v>
          </cell>
        </row>
        <row r="412">
          <cell r="F412">
            <v>44682</v>
          </cell>
          <cell r="K412" t="str">
            <v>Mês</v>
          </cell>
          <cell r="M412" t="str">
            <v>ELEGÍVEL</v>
          </cell>
          <cell r="P412">
            <v>500</v>
          </cell>
        </row>
        <row r="413">
          <cell r="F413">
            <v>44682</v>
          </cell>
          <cell r="K413" t="str">
            <v>Mês</v>
          </cell>
          <cell r="M413" t="str">
            <v>ELEGÍVEL</v>
          </cell>
          <cell r="P413">
            <v>288.43</v>
          </cell>
        </row>
        <row r="414">
          <cell r="F414">
            <v>44682</v>
          </cell>
          <cell r="K414" t="str">
            <v>Mês</v>
          </cell>
          <cell r="M414" t="str">
            <v>ELEGÍVEL</v>
          </cell>
          <cell r="P414">
            <v>558.64</v>
          </cell>
        </row>
        <row r="415">
          <cell r="F415">
            <v>44682</v>
          </cell>
          <cell r="K415" t="str">
            <v>Mês</v>
          </cell>
          <cell r="M415" t="str">
            <v>ELEGÍVEL</v>
          </cell>
          <cell r="P415">
            <v>903.09</v>
          </cell>
        </row>
        <row r="416">
          <cell r="F416">
            <v>44682</v>
          </cell>
          <cell r="K416" t="str">
            <v>Mês</v>
          </cell>
          <cell r="M416" t="str">
            <v>ELEGÍVEL</v>
          </cell>
          <cell r="P416">
            <v>999.9</v>
          </cell>
        </row>
        <row r="417">
          <cell r="F417">
            <v>44682</v>
          </cell>
          <cell r="K417" t="str">
            <v>Mês</v>
          </cell>
          <cell r="M417" t="str">
            <v>ELEGÍVEL</v>
          </cell>
          <cell r="P417">
            <v>616.65</v>
          </cell>
        </row>
        <row r="418">
          <cell r="F418">
            <v>44682</v>
          </cell>
          <cell r="K418" t="str">
            <v>Mês</v>
          </cell>
          <cell r="M418" t="str">
            <v>ELEGÍVEL</v>
          </cell>
          <cell r="P418">
            <v>430.04</v>
          </cell>
        </row>
        <row r="419">
          <cell r="F419">
            <v>44682</v>
          </cell>
          <cell r="K419" t="str">
            <v>Mês</v>
          </cell>
          <cell r="M419" t="str">
            <v>ELEGÍVEL</v>
          </cell>
          <cell r="P419">
            <v>568.57000000000005</v>
          </cell>
        </row>
        <row r="420">
          <cell r="F420">
            <v>44682</v>
          </cell>
          <cell r="K420" t="str">
            <v>Mês</v>
          </cell>
          <cell r="M420" t="str">
            <v>ELEGÍVEL</v>
          </cell>
          <cell r="P420">
            <v>208.91</v>
          </cell>
        </row>
        <row r="421">
          <cell r="F421">
            <v>44682</v>
          </cell>
          <cell r="K421" t="str">
            <v>Mês</v>
          </cell>
          <cell r="M421" t="str">
            <v>ELEGÍVEL</v>
          </cell>
          <cell r="P421">
            <v>486.75</v>
          </cell>
        </row>
        <row r="422">
          <cell r="F422">
            <v>44682</v>
          </cell>
          <cell r="K422" t="str">
            <v>Mês</v>
          </cell>
          <cell r="M422" t="str">
            <v>ELEGÍVEL</v>
          </cell>
          <cell r="P422">
            <v>482.28</v>
          </cell>
        </row>
        <row r="423">
          <cell r="F423">
            <v>44682</v>
          </cell>
          <cell r="K423" t="str">
            <v>Mês</v>
          </cell>
          <cell r="M423" t="str">
            <v>ELEGÍVEL</v>
          </cell>
          <cell r="P423">
            <v>478.63</v>
          </cell>
        </row>
        <row r="424">
          <cell r="F424">
            <v>44682</v>
          </cell>
          <cell r="K424" t="str">
            <v>Mês</v>
          </cell>
          <cell r="M424" t="str">
            <v>ELEGÍVEL</v>
          </cell>
          <cell r="P424">
            <v>959.88</v>
          </cell>
        </row>
        <row r="425">
          <cell r="F425">
            <v>44682</v>
          </cell>
          <cell r="K425" t="str">
            <v>Mês</v>
          </cell>
          <cell r="M425" t="str">
            <v>ELEGÍVEL</v>
          </cell>
          <cell r="P425">
            <v>557.94000000000005</v>
          </cell>
        </row>
        <row r="426">
          <cell r="F426">
            <v>44682</v>
          </cell>
          <cell r="K426" t="str">
            <v>Mês</v>
          </cell>
          <cell r="M426" t="str">
            <v>ELEGÍVEL</v>
          </cell>
          <cell r="P426">
            <v>455.29</v>
          </cell>
        </row>
        <row r="427">
          <cell r="F427">
            <v>44682</v>
          </cell>
          <cell r="K427" t="str">
            <v>Atraso</v>
          </cell>
          <cell r="M427" t="str">
            <v>ELEGÍVEL</v>
          </cell>
          <cell r="P427">
            <v>710.43</v>
          </cell>
        </row>
        <row r="428">
          <cell r="F428">
            <v>44682</v>
          </cell>
          <cell r="K428" t="str">
            <v>Atraso</v>
          </cell>
          <cell r="M428" t="str">
            <v>ELEGÍVEL</v>
          </cell>
          <cell r="P428">
            <v>705.41</v>
          </cell>
        </row>
        <row r="429">
          <cell r="F429">
            <v>44682</v>
          </cell>
          <cell r="K429" t="str">
            <v>Mês</v>
          </cell>
          <cell r="M429" t="str">
            <v>ELEGÍVEL</v>
          </cell>
          <cell r="P429">
            <v>706.63</v>
          </cell>
        </row>
        <row r="430">
          <cell r="F430">
            <v>44682</v>
          </cell>
          <cell r="K430" t="str">
            <v>Atraso</v>
          </cell>
          <cell r="M430" t="str">
            <v>ELEGÍVEL</v>
          </cell>
          <cell r="P430">
            <v>529.86</v>
          </cell>
        </row>
        <row r="431">
          <cell r="F431">
            <v>44682</v>
          </cell>
          <cell r="K431" t="str">
            <v>Atraso</v>
          </cell>
          <cell r="M431" t="str">
            <v>ELEGÍVEL</v>
          </cell>
          <cell r="P431">
            <v>1051.96</v>
          </cell>
        </row>
        <row r="432">
          <cell r="F432">
            <v>44682</v>
          </cell>
          <cell r="K432" t="str">
            <v>Mês</v>
          </cell>
          <cell r="M432" t="str">
            <v>ELEGÍVEL</v>
          </cell>
          <cell r="P432">
            <v>354.01</v>
          </cell>
        </row>
        <row r="433">
          <cell r="F433">
            <v>44682</v>
          </cell>
          <cell r="K433" t="str">
            <v>Atraso</v>
          </cell>
          <cell r="M433" t="str">
            <v>ELEGÍVEL</v>
          </cell>
          <cell r="P433">
            <v>873.45</v>
          </cell>
        </row>
        <row r="434">
          <cell r="F434">
            <v>44682</v>
          </cell>
          <cell r="K434" t="str">
            <v>Mês</v>
          </cell>
          <cell r="M434" t="str">
            <v>ELEGÍVEL</v>
          </cell>
          <cell r="P434">
            <v>807.89</v>
          </cell>
        </row>
        <row r="435">
          <cell r="F435">
            <v>44682</v>
          </cell>
          <cell r="K435" t="str">
            <v>Mês</v>
          </cell>
          <cell r="M435" t="str">
            <v>ELEGÍVEL</v>
          </cell>
          <cell r="P435">
            <v>830.71</v>
          </cell>
        </row>
        <row r="436">
          <cell r="F436">
            <v>44682</v>
          </cell>
          <cell r="K436" t="str">
            <v>Mês</v>
          </cell>
          <cell r="M436" t="str">
            <v>ELEGÍVEL</v>
          </cell>
          <cell r="P436">
            <v>450.18</v>
          </cell>
        </row>
        <row r="437">
          <cell r="F437">
            <v>44682</v>
          </cell>
          <cell r="K437" t="str">
            <v>Mês</v>
          </cell>
          <cell r="M437" t="str">
            <v>ELEGÍVEL</v>
          </cell>
          <cell r="P437">
            <v>450.18</v>
          </cell>
        </row>
        <row r="438">
          <cell r="F438">
            <v>44682</v>
          </cell>
          <cell r="K438" t="str">
            <v>Mês</v>
          </cell>
          <cell r="M438" t="str">
            <v>ELEGÍVEL</v>
          </cell>
          <cell r="P438">
            <v>450.18</v>
          </cell>
        </row>
        <row r="439">
          <cell r="F439">
            <v>44682</v>
          </cell>
          <cell r="K439" t="str">
            <v>Mês</v>
          </cell>
          <cell r="M439" t="str">
            <v>ELEGÍVEL</v>
          </cell>
          <cell r="P439">
            <v>603.43000000000006</v>
          </cell>
        </row>
        <row r="440">
          <cell r="F440">
            <v>44682</v>
          </cell>
          <cell r="K440" t="str">
            <v>Atraso</v>
          </cell>
          <cell r="M440" t="str">
            <v>ELEGÍVEL</v>
          </cell>
          <cell r="P440">
            <v>427.73</v>
          </cell>
        </row>
        <row r="441">
          <cell r="F441">
            <v>44682</v>
          </cell>
          <cell r="K441" t="str">
            <v>Mês</v>
          </cell>
          <cell r="M441" t="str">
            <v>ELEGÍVEL</v>
          </cell>
          <cell r="P441">
            <v>690.47</v>
          </cell>
        </row>
        <row r="442">
          <cell r="F442">
            <v>44682</v>
          </cell>
          <cell r="K442" t="str">
            <v>Mês</v>
          </cell>
          <cell r="M442" t="str">
            <v>ELEGÍVEL</v>
          </cell>
          <cell r="P442">
            <v>1093.56</v>
          </cell>
        </row>
        <row r="443">
          <cell r="F443">
            <v>44682</v>
          </cell>
          <cell r="K443" t="str">
            <v>Atraso</v>
          </cell>
          <cell r="M443" t="str">
            <v>ELEGÍVEL</v>
          </cell>
          <cell r="P443">
            <v>493.95</v>
          </cell>
        </row>
        <row r="444">
          <cell r="F444">
            <v>44682</v>
          </cell>
          <cell r="K444" t="str">
            <v>Mês</v>
          </cell>
          <cell r="M444" t="str">
            <v>ELEGÍVEL</v>
          </cell>
          <cell r="P444">
            <v>372.32</v>
          </cell>
        </row>
        <row r="445">
          <cell r="F445">
            <v>44682</v>
          </cell>
          <cell r="K445" t="str">
            <v>Mês</v>
          </cell>
          <cell r="M445" t="str">
            <v>ELEGÍVEL</v>
          </cell>
          <cell r="P445">
            <v>502.22</v>
          </cell>
        </row>
        <row r="446">
          <cell r="F446">
            <v>44682</v>
          </cell>
          <cell r="K446" t="str">
            <v>Mês</v>
          </cell>
          <cell r="M446" t="str">
            <v>ELEGÍVEL</v>
          </cell>
          <cell r="P446">
            <v>865.04</v>
          </cell>
        </row>
        <row r="447">
          <cell r="F447">
            <v>44682</v>
          </cell>
          <cell r="K447" t="str">
            <v>Mês</v>
          </cell>
          <cell r="M447" t="str">
            <v>ELEGÍVEL</v>
          </cell>
          <cell r="P447">
            <v>167880</v>
          </cell>
        </row>
        <row r="448">
          <cell r="F448">
            <v>44682</v>
          </cell>
          <cell r="K448" t="str">
            <v>Mês</v>
          </cell>
          <cell r="M448" t="str">
            <v>ELEGÍVEL</v>
          </cell>
          <cell r="P448">
            <v>515.24</v>
          </cell>
        </row>
        <row r="449">
          <cell r="F449">
            <v>44682</v>
          </cell>
          <cell r="K449" t="str">
            <v>Mês</v>
          </cell>
          <cell r="M449" t="str">
            <v>ELEGÍVEL</v>
          </cell>
          <cell r="P449">
            <v>721.68</v>
          </cell>
        </row>
        <row r="450">
          <cell r="F450">
            <v>44682</v>
          </cell>
          <cell r="K450" t="str">
            <v>Mês</v>
          </cell>
          <cell r="M450" t="str">
            <v>ELEGÍVEL</v>
          </cell>
          <cell r="P450">
            <v>504.83</v>
          </cell>
        </row>
        <row r="451">
          <cell r="F451">
            <v>44682</v>
          </cell>
          <cell r="K451" t="str">
            <v>Atraso</v>
          </cell>
          <cell r="M451" t="str">
            <v>ELEGÍVEL</v>
          </cell>
          <cell r="P451">
            <v>383.91</v>
          </cell>
        </row>
        <row r="452">
          <cell r="F452">
            <v>44682</v>
          </cell>
          <cell r="K452" t="str">
            <v>Mês</v>
          </cell>
          <cell r="M452" t="str">
            <v>ELEGÍVEL</v>
          </cell>
          <cell r="P452">
            <v>448.54</v>
          </cell>
        </row>
        <row r="453">
          <cell r="F453">
            <v>44682</v>
          </cell>
          <cell r="K453" t="str">
            <v>Mês</v>
          </cell>
          <cell r="M453" t="str">
            <v>ELEGÍVEL</v>
          </cell>
          <cell r="P453">
            <v>534.41999999999996</v>
          </cell>
        </row>
        <row r="454">
          <cell r="F454">
            <v>44713</v>
          </cell>
          <cell r="K454" t="str">
            <v>Atraso</v>
          </cell>
          <cell r="M454" t="str">
            <v>ELEGÍVEL</v>
          </cell>
          <cell r="P454">
            <v>505.37</v>
          </cell>
        </row>
        <row r="455">
          <cell r="F455">
            <v>44713</v>
          </cell>
          <cell r="K455" t="str">
            <v>Atraso</v>
          </cell>
          <cell r="M455" t="str">
            <v>ELEGÍVEL</v>
          </cell>
          <cell r="P455">
            <v>343.76</v>
          </cell>
        </row>
        <row r="456">
          <cell r="F456">
            <v>44713</v>
          </cell>
          <cell r="K456" t="str">
            <v>Atraso</v>
          </cell>
          <cell r="M456" t="str">
            <v>ELEGÍVEL</v>
          </cell>
          <cell r="P456">
            <v>355</v>
          </cell>
        </row>
        <row r="457">
          <cell r="F457">
            <v>44713</v>
          </cell>
          <cell r="K457" t="str">
            <v>Atraso</v>
          </cell>
          <cell r="M457" t="str">
            <v>ELEGÍVEL</v>
          </cell>
          <cell r="P457">
            <v>754.54</v>
          </cell>
        </row>
        <row r="458">
          <cell r="F458">
            <v>44713</v>
          </cell>
          <cell r="K458" t="str">
            <v>Atraso</v>
          </cell>
          <cell r="M458" t="str">
            <v>ELEGÍVEL</v>
          </cell>
          <cell r="P458">
            <v>747.25</v>
          </cell>
        </row>
        <row r="459">
          <cell r="F459">
            <v>44713</v>
          </cell>
          <cell r="K459" t="str">
            <v>Atraso</v>
          </cell>
          <cell r="M459" t="str">
            <v>ELEGÍVEL</v>
          </cell>
          <cell r="P459">
            <v>4132.22</v>
          </cell>
        </row>
        <row r="460">
          <cell r="F460">
            <v>44713</v>
          </cell>
          <cell r="K460" t="str">
            <v>Atraso</v>
          </cell>
          <cell r="M460" t="str">
            <v>ELEGÍVEL</v>
          </cell>
          <cell r="P460">
            <v>505.49</v>
          </cell>
        </row>
        <row r="461">
          <cell r="F461">
            <v>44713</v>
          </cell>
          <cell r="K461" t="str">
            <v>Mês</v>
          </cell>
          <cell r="M461" t="str">
            <v>ELEGÍVEL</v>
          </cell>
          <cell r="P461">
            <v>799.47</v>
          </cell>
        </row>
        <row r="462">
          <cell r="F462">
            <v>44713</v>
          </cell>
          <cell r="K462" t="str">
            <v>Mês</v>
          </cell>
          <cell r="M462" t="str">
            <v>ELEGÍVEL</v>
          </cell>
          <cell r="P462">
            <v>527.04</v>
          </cell>
        </row>
        <row r="463">
          <cell r="F463">
            <v>44713</v>
          </cell>
          <cell r="K463" t="str">
            <v>Mês</v>
          </cell>
          <cell r="M463" t="str">
            <v>ELEGÍVEL</v>
          </cell>
          <cell r="P463">
            <v>385.91</v>
          </cell>
        </row>
        <row r="464">
          <cell r="F464">
            <v>44713</v>
          </cell>
          <cell r="K464" t="str">
            <v>Mês</v>
          </cell>
          <cell r="M464" t="str">
            <v>ELEGÍVEL</v>
          </cell>
          <cell r="P464">
            <v>503.81</v>
          </cell>
        </row>
        <row r="465">
          <cell r="F465">
            <v>44713</v>
          </cell>
          <cell r="K465" t="str">
            <v>Mês</v>
          </cell>
          <cell r="M465" t="str">
            <v>ELEGÍVEL</v>
          </cell>
          <cell r="P465">
            <v>293.06</v>
          </cell>
        </row>
        <row r="466">
          <cell r="F466">
            <v>44713</v>
          </cell>
          <cell r="K466" t="str">
            <v>Mês</v>
          </cell>
          <cell r="M466" t="str">
            <v>ELEGÍVEL</v>
          </cell>
          <cell r="P466">
            <v>409.57</v>
          </cell>
        </row>
        <row r="467">
          <cell r="F467">
            <v>44713</v>
          </cell>
          <cell r="K467" t="str">
            <v>Mês</v>
          </cell>
          <cell r="M467" t="str">
            <v>ELEGÍVEL</v>
          </cell>
          <cell r="P467">
            <v>822.78</v>
          </cell>
        </row>
        <row r="468">
          <cell r="F468">
            <v>44713</v>
          </cell>
          <cell r="K468" t="str">
            <v>Mês</v>
          </cell>
          <cell r="M468" t="str">
            <v>ELEGÍVEL</v>
          </cell>
          <cell r="P468">
            <v>626.9</v>
          </cell>
        </row>
        <row r="469">
          <cell r="F469">
            <v>44713</v>
          </cell>
          <cell r="K469" t="str">
            <v>Mês</v>
          </cell>
          <cell r="M469" t="str">
            <v>ELEGÍVEL</v>
          </cell>
          <cell r="P469">
            <v>2503.0500000000002</v>
          </cell>
        </row>
        <row r="470">
          <cell r="F470">
            <v>44713</v>
          </cell>
          <cell r="K470" t="str">
            <v>Atraso</v>
          </cell>
          <cell r="M470" t="str">
            <v>ELEGÍVEL</v>
          </cell>
          <cell r="P470">
            <v>440.42</v>
          </cell>
        </row>
        <row r="471">
          <cell r="F471">
            <v>44713</v>
          </cell>
          <cell r="K471" t="str">
            <v>Mês</v>
          </cell>
          <cell r="M471" t="str">
            <v>ELEGÍVEL</v>
          </cell>
          <cell r="P471">
            <v>561.19000000000005</v>
          </cell>
        </row>
        <row r="472">
          <cell r="F472">
            <v>44713</v>
          </cell>
          <cell r="K472" t="str">
            <v>Mês</v>
          </cell>
          <cell r="M472" t="str">
            <v>ELEGÍVEL</v>
          </cell>
          <cell r="P472">
            <v>848.2</v>
          </cell>
        </row>
        <row r="473">
          <cell r="F473">
            <v>44713</v>
          </cell>
          <cell r="K473" t="str">
            <v>Mês</v>
          </cell>
          <cell r="M473" t="str">
            <v>ELEGÍVEL</v>
          </cell>
          <cell r="P473">
            <v>1001.7</v>
          </cell>
        </row>
        <row r="474">
          <cell r="F474">
            <v>44713</v>
          </cell>
          <cell r="K474" t="str">
            <v>Mês</v>
          </cell>
          <cell r="M474" t="str">
            <v>ELEGÍVEL</v>
          </cell>
          <cell r="P474">
            <v>925.27</v>
          </cell>
        </row>
        <row r="475">
          <cell r="F475">
            <v>44713</v>
          </cell>
          <cell r="K475" t="str">
            <v>Mês</v>
          </cell>
          <cell r="M475" t="str">
            <v>ELEGÍVEL</v>
          </cell>
          <cell r="P475">
            <v>568.22</v>
          </cell>
        </row>
        <row r="476">
          <cell r="F476">
            <v>44713</v>
          </cell>
          <cell r="K476" t="str">
            <v>Mês</v>
          </cell>
          <cell r="M476" t="str">
            <v>ELEGÍVEL</v>
          </cell>
          <cell r="P476">
            <v>710.59</v>
          </cell>
        </row>
        <row r="477">
          <cell r="F477">
            <v>44713</v>
          </cell>
          <cell r="K477" t="str">
            <v>Mês</v>
          </cell>
          <cell r="M477" t="str">
            <v>ELEGÍVEL</v>
          </cell>
          <cell r="P477">
            <v>432.68</v>
          </cell>
        </row>
        <row r="478">
          <cell r="F478">
            <v>44713</v>
          </cell>
          <cell r="K478" t="str">
            <v>Mês</v>
          </cell>
          <cell r="M478" t="str">
            <v>ELEGÍVEL</v>
          </cell>
          <cell r="P478">
            <v>500.09</v>
          </cell>
        </row>
        <row r="479">
          <cell r="F479">
            <v>44713</v>
          </cell>
          <cell r="K479" t="str">
            <v>Mês</v>
          </cell>
          <cell r="M479" t="str">
            <v>ELEGÍVEL</v>
          </cell>
          <cell r="P479">
            <v>908.92</v>
          </cell>
        </row>
        <row r="480">
          <cell r="F480">
            <v>44713</v>
          </cell>
          <cell r="K480" t="str">
            <v>Mês</v>
          </cell>
          <cell r="M480" t="str">
            <v>ELEGÍVEL</v>
          </cell>
          <cell r="P480">
            <v>288.42</v>
          </cell>
        </row>
        <row r="481">
          <cell r="F481">
            <v>44713</v>
          </cell>
          <cell r="K481" t="str">
            <v>Mês</v>
          </cell>
          <cell r="M481" t="str">
            <v>ELEGÍVEL</v>
          </cell>
          <cell r="P481">
            <v>516.33000000000004</v>
          </cell>
        </row>
        <row r="482">
          <cell r="F482">
            <v>44713</v>
          </cell>
          <cell r="K482" t="str">
            <v>Mês</v>
          </cell>
          <cell r="M482" t="str">
            <v>ELEGÍVEL</v>
          </cell>
          <cell r="P482">
            <v>1049.23</v>
          </cell>
        </row>
        <row r="483">
          <cell r="F483">
            <v>44713</v>
          </cell>
          <cell r="K483" t="str">
            <v>Mês</v>
          </cell>
          <cell r="M483" t="str">
            <v>ELEGÍVEL</v>
          </cell>
          <cell r="P483">
            <v>613.9</v>
          </cell>
        </row>
        <row r="484">
          <cell r="F484">
            <v>44713</v>
          </cell>
          <cell r="K484" t="str">
            <v>Mês</v>
          </cell>
          <cell r="M484" t="str">
            <v>ELEGÍVEL</v>
          </cell>
          <cell r="P484">
            <v>1151.9000000000001</v>
          </cell>
        </row>
        <row r="485">
          <cell r="F485">
            <v>44713</v>
          </cell>
          <cell r="K485" t="str">
            <v>Mês</v>
          </cell>
          <cell r="M485" t="str">
            <v>ELEGÍVEL</v>
          </cell>
          <cell r="P485">
            <v>735.14</v>
          </cell>
        </row>
        <row r="486">
          <cell r="F486">
            <v>44713</v>
          </cell>
          <cell r="K486" t="str">
            <v>Mês</v>
          </cell>
          <cell r="M486" t="str">
            <v>ELEGÍVEL</v>
          </cell>
          <cell r="P486">
            <v>497.25</v>
          </cell>
        </row>
        <row r="487">
          <cell r="F487">
            <v>44713</v>
          </cell>
          <cell r="K487" t="str">
            <v>Mês</v>
          </cell>
          <cell r="M487" t="str">
            <v>ELEGÍVEL</v>
          </cell>
          <cell r="P487">
            <v>504.24</v>
          </cell>
        </row>
        <row r="488">
          <cell r="F488">
            <v>44713</v>
          </cell>
          <cell r="K488" t="str">
            <v>Mês</v>
          </cell>
          <cell r="M488" t="str">
            <v>ELEGÍVEL</v>
          </cell>
          <cell r="P488">
            <v>870.5</v>
          </cell>
        </row>
        <row r="489">
          <cell r="F489">
            <v>44713</v>
          </cell>
          <cell r="K489" t="str">
            <v>Mês</v>
          </cell>
          <cell r="M489" t="str">
            <v>ELEGÍVEL</v>
          </cell>
          <cell r="P489">
            <v>456.87</v>
          </cell>
        </row>
        <row r="490">
          <cell r="F490">
            <v>44713</v>
          </cell>
          <cell r="K490" t="str">
            <v>Mês</v>
          </cell>
          <cell r="M490" t="str">
            <v>ELEGÍVEL</v>
          </cell>
          <cell r="P490">
            <v>208.14</v>
          </cell>
        </row>
        <row r="491">
          <cell r="F491">
            <v>44713</v>
          </cell>
          <cell r="K491" t="str">
            <v>Mês</v>
          </cell>
          <cell r="M491" t="str">
            <v>ELEGÍVEL</v>
          </cell>
          <cell r="P491">
            <v>488.63</v>
          </cell>
        </row>
        <row r="492">
          <cell r="F492">
            <v>44713</v>
          </cell>
          <cell r="K492" t="str">
            <v>Mês</v>
          </cell>
          <cell r="M492" t="str">
            <v>ELEGÍVEL</v>
          </cell>
          <cell r="P492">
            <v>966.24</v>
          </cell>
        </row>
        <row r="493">
          <cell r="F493">
            <v>44713</v>
          </cell>
          <cell r="K493" t="str">
            <v>Mês</v>
          </cell>
          <cell r="M493" t="str">
            <v>ELEGÍVEL</v>
          </cell>
          <cell r="P493">
            <v>555.19000000000005</v>
          </cell>
        </row>
        <row r="494">
          <cell r="F494">
            <v>44713</v>
          </cell>
          <cell r="K494" t="str">
            <v>Mês</v>
          </cell>
          <cell r="M494" t="str">
            <v>ELEGÍVEL</v>
          </cell>
          <cell r="P494">
            <v>776.44</v>
          </cell>
        </row>
        <row r="495">
          <cell r="F495">
            <v>44713</v>
          </cell>
          <cell r="K495" t="str">
            <v>Mês</v>
          </cell>
          <cell r="M495" t="str">
            <v>ELEGÍVEL</v>
          </cell>
          <cell r="P495">
            <v>692.43</v>
          </cell>
        </row>
        <row r="496">
          <cell r="F496">
            <v>44713</v>
          </cell>
          <cell r="K496" t="str">
            <v>Mês</v>
          </cell>
          <cell r="M496" t="str">
            <v>ELEGÍVEL</v>
          </cell>
          <cell r="P496">
            <v>484.11</v>
          </cell>
        </row>
        <row r="497">
          <cell r="F497">
            <v>44713</v>
          </cell>
          <cell r="K497" t="str">
            <v>Mês</v>
          </cell>
          <cell r="M497" t="str">
            <v>ELEGÍVEL</v>
          </cell>
          <cell r="P497">
            <v>536.75</v>
          </cell>
        </row>
        <row r="498">
          <cell r="F498">
            <v>44713</v>
          </cell>
          <cell r="K498" t="str">
            <v>Mês</v>
          </cell>
          <cell r="M498" t="str">
            <v>ELEGÍVEL</v>
          </cell>
          <cell r="P498">
            <v>480.43</v>
          </cell>
        </row>
        <row r="499">
          <cell r="F499">
            <v>44713</v>
          </cell>
          <cell r="K499" t="str">
            <v>Mês</v>
          </cell>
          <cell r="M499" t="str">
            <v>ELEGÍVEL</v>
          </cell>
          <cell r="P499">
            <v>451.71</v>
          </cell>
        </row>
        <row r="500">
          <cell r="F500">
            <v>44713</v>
          </cell>
          <cell r="K500" t="str">
            <v>Mês</v>
          </cell>
          <cell r="M500" t="str">
            <v>ELEGÍVEL</v>
          </cell>
          <cell r="P500">
            <v>451.71</v>
          </cell>
        </row>
        <row r="501">
          <cell r="F501">
            <v>44713</v>
          </cell>
          <cell r="K501" t="str">
            <v>Mês</v>
          </cell>
          <cell r="M501" t="str">
            <v>ELEGÍVEL</v>
          </cell>
          <cell r="P501">
            <v>835.86</v>
          </cell>
        </row>
        <row r="502">
          <cell r="F502">
            <v>44713</v>
          </cell>
          <cell r="K502" t="str">
            <v>Mês</v>
          </cell>
          <cell r="M502" t="str">
            <v>ELEGÍVEL</v>
          </cell>
          <cell r="P502">
            <v>451.71</v>
          </cell>
        </row>
        <row r="503">
          <cell r="F503">
            <v>44713</v>
          </cell>
          <cell r="K503" t="str">
            <v>Mês</v>
          </cell>
          <cell r="M503" t="str">
            <v>ELEGÍVEL</v>
          </cell>
          <cell r="P503">
            <v>606.41</v>
          </cell>
        </row>
        <row r="504">
          <cell r="F504">
            <v>44713</v>
          </cell>
          <cell r="K504" t="str">
            <v>Atraso</v>
          </cell>
          <cell r="M504" t="str">
            <v>ELEGÍVEL</v>
          </cell>
          <cell r="P504">
            <v>431.08</v>
          </cell>
        </row>
        <row r="505">
          <cell r="F505">
            <v>44713</v>
          </cell>
          <cell r="K505" t="str">
            <v>Mês</v>
          </cell>
          <cell r="M505" t="str">
            <v>ELEGÍVEL</v>
          </cell>
          <cell r="P505">
            <v>354.62</v>
          </cell>
        </row>
        <row r="506">
          <cell r="F506">
            <v>44713</v>
          </cell>
          <cell r="K506" t="str">
            <v>Atraso</v>
          </cell>
          <cell r="M506" t="str">
            <v>ELEGÍVEL</v>
          </cell>
          <cell r="P506">
            <v>386.91</v>
          </cell>
        </row>
        <row r="507">
          <cell r="F507">
            <v>44713</v>
          </cell>
          <cell r="K507" t="str">
            <v>Mês</v>
          </cell>
          <cell r="M507" t="str">
            <v>ELEGÍVEL</v>
          </cell>
          <cell r="P507">
            <v>1101.2</v>
          </cell>
        </row>
        <row r="508">
          <cell r="F508">
            <v>44713</v>
          </cell>
          <cell r="K508" t="str">
            <v>Mês</v>
          </cell>
          <cell r="M508" t="str">
            <v>ELEGÍVEL</v>
          </cell>
          <cell r="P508">
            <v>517.39</v>
          </cell>
        </row>
        <row r="509">
          <cell r="F509">
            <v>44713</v>
          </cell>
          <cell r="K509" t="str">
            <v>Mês</v>
          </cell>
          <cell r="M509" t="str">
            <v>ELEGÍVEL</v>
          </cell>
          <cell r="P509">
            <v>1006.65</v>
          </cell>
        </row>
        <row r="510">
          <cell r="F510">
            <v>44713</v>
          </cell>
          <cell r="K510" t="str">
            <v>Mês</v>
          </cell>
          <cell r="M510" t="str">
            <v>ELEGÍVEL</v>
          </cell>
          <cell r="P510">
            <v>725.79</v>
          </cell>
        </row>
        <row r="511">
          <cell r="F511">
            <v>44713</v>
          </cell>
          <cell r="K511" t="str">
            <v>Mês</v>
          </cell>
          <cell r="M511" t="str">
            <v>ELEGÍVEL</v>
          </cell>
          <cell r="P511">
            <v>2000</v>
          </cell>
        </row>
        <row r="512">
          <cell r="F512">
            <v>44713</v>
          </cell>
          <cell r="K512" t="str">
            <v>Mês</v>
          </cell>
          <cell r="M512" t="str">
            <v>ELEGÍVEL</v>
          </cell>
          <cell r="P512">
            <v>7389.75</v>
          </cell>
        </row>
        <row r="513">
          <cell r="F513">
            <v>44743</v>
          </cell>
          <cell r="K513" t="str">
            <v>Atraso</v>
          </cell>
          <cell r="M513" t="str">
            <v>ELEGÍVEL</v>
          </cell>
          <cell r="P513">
            <v>355.51</v>
          </cell>
        </row>
        <row r="514">
          <cell r="F514">
            <v>44743</v>
          </cell>
          <cell r="K514" t="str">
            <v>Atraso</v>
          </cell>
          <cell r="M514" t="str">
            <v>ELEGÍVEL</v>
          </cell>
          <cell r="P514">
            <v>771.44</v>
          </cell>
        </row>
        <row r="515">
          <cell r="F515">
            <v>44743</v>
          </cell>
          <cell r="K515" t="str">
            <v>Atraso</v>
          </cell>
          <cell r="M515" t="str">
            <v>ELEGÍVEL</v>
          </cell>
          <cell r="P515">
            <v>459.06</v>
          </cell>
        </row>
        <row r="516">
          <cell r="F516">
            <v>44743</v>
          </cell>
          <cell r="K516" t="str">
            <v>Atraso</v>
          </cell>
          <cell r="M516" t="str">
            <v>ELEGÍVEL</v>
          </cell>
          <cell r="P516">
            <v>829.39</v>
          </cell>
        </row>
        <row r="517">
          <cell r="F517">
            <v>44743</v>
          </cell>
          <cell r="K517" t="str">
            <v>Atraso</v>
          </cell>
          <cell r="M517" t="str">
            <v>ELEGÍVEL</v>
          </cell>
          <cell r="P517">
            <v>500.06</v>
          </cell>
        </row>
        <row r="518">
          <cell r="F518">
            <v>44743</v>
          </cell>
          <cell r="K518" t="str">
            <v>Atraso</v>
          </cell>
          <cell r="M518" t="str">
            <v>ELEGÍVEL</v>
          </cell>
          <cell r="P518">
            <v>507.15</v>
          </cell>
        </row>
        <row r="519">
          <cell r="F519">
            <v>44743</v>
          </cell>
          <cell r="K519" t="str">
            <v>Mês</v>
          </cell>
          <cell r="M519" t="str">
            <v>ELEGÍVEL</v>
          </cell>
          <cell r="P519">
            <v>841.6</v>
          </cell>
        </row>
        <row r="520">
          <cell r="F520">
            <v>44743</v>
          </cell>
          <cell r="K520" t="str">
            <v>Mês</v>
          </cell>
          <cell r="M520" t="str">
            <v>ELEGÍVEL</v>
          </cell>
          <cell r="P520">
            <v>2560.1799999999998</v>
          </cell>
        </row>
        <row r="521">
          <cell r="F521">
            <v>44743</v>
          </cell>
          <cell r="K521" t="str">
            <v>Mês</v>
          </cell>
          <cell r="M521" t="str">
            <v>ELEGÍVEL</v>
          </cell>
          <cell r="P521">
            <v>388.66</v>
          </cell>
        </row>
        <row r="522">
          <cell r="F522">
            <v>44743</v>
          </cell>
          <cell r="K522" t="str">
            <v>Atraso</v>
          </cell>
          <cell r="M522" t="str">
            <v>ELEGÍVEL</v>
          </cell>
          <cell r="P522">
            <v>347.99</v>
          </cell>
        </row>
        <row r="523">
          <cell r="F523">
            <v>44743</v>
          </cell>
          <cell r="K523" t="str">
            <v>Mês</v>
          </cell>
          <cell r="M523" t="str">
            <v>ELEGÍVEL</v>
          </cell>
          <cell r="P523">
            <v>776.08</v>
          </cell>
        </row>
        <row r="524">
          <cell r="F524">
            <v>44743</v>
          </cell>
          <cell r="K524" t="str">
            <v>Mês</v>
          </cell>
          <cell r="M524" t="str">
            <v>ELEGÍVEL</v>
          </cell>
          <cell r="P524">
            <v>817.76</v>
          </cell>
        </row>
        <row r="525">
          <cell r="F525">
            <v>44743</v>
          </cell>
          <cell r="K525" t="str">
            <v>Atraso</v>
          </cell>
          <cell r="M525" t="str">
            <v>ELEGÍVEL</v>
          </cell>
          <cell r="P525">
            <v>381.26</v>
          </cell>
        </row>
        <row r="526">
          <cell r="F526">
            <v>44743</v>
          </cell>
          <cell r="K526" t="str">
            <v>Mês</v>
          </cell>
          <cell r="M526" t="str">
            <v>ELEGÍVEL</v>
          </cell>
          <cell r="P526">
            <v>539.12</v>
          </cell>
        </row>
        <row r="527">
          <cell r="F527">
            <v>44743</v>
          </cell>
          <cell r="K527" t="str">
            <v>Mês</v>
          </cell>
          <cell r="M527" t="str">
            <v>ELEGÍVEL</v>
          </cell>
          <cell r="P527">
            <v>511.55</v>
          </cell>
        </row>
        <row r="528">
          <cell r="F528">
            <v>44743</v>
          </cell>
          <cell r="K528" t="str">
            <v>Mês</v>
          </cell>
          <cell r="M528" t="str">
            <v>ELEGÍVEL</v>
          </cell>
          <cell r="P528">
            <v>1153.94</v>
          </cell>
        </row>
        <row r="529">
          <cell r="F529">
            <v>44743</v>
          </cell>
          <cell r="K529" t="str">
            <v>Mês</v>
          </cell>
          <cell r="M529" t="str">
            <v>ELEGÍVEL</v>
          </cell>
          <cell r="P529">
            <v>867.6</v>
          </cell>
        </row>
        <row r="530">
          <cell r="F530">
            <v>44743</v>
          </cell>
          <cell r="K530" t="str">
            <v>Mês</v>
          </cell>
          <cell r="M530" t="str">
            <v>ELEGÍVEL</v>
          </cell>
          <cell r="P530">
            <v>515.36</v>
          </cell>
        </row>
        <row r="531">
          <cell r="F531">
            <v>44743</v>
          </cell>
          <cell r="K531" t="str">
            <v>Atraso</v>
          </cell>
          <cell r="M531" t="str">
            <v>ELEGÍVEL</v>
          </cell>
          <cell r="P531">
            <v>351.98</v>
          </cell>
        </row>
        <row r="532">
          <cell r="F532">
            <v>44743</v>
          </cell>
          <cell r="K532" t="str">
            <v>Atraso</v>
          </cell>
          <cell r="M532" t="str">
            <v>ELEGÍVEL</v>
          </cell>
          <cell r="P532">
            <v>450.51</v>
          </cell>
        </row>
        <row r="533">
          <cell r="F533">
            <v>44743</v>
          </cell>
          <cell r="K533" t="str">
            <v>Mês</v>
          </cell>
          <cell r="M533" t="str">
            <v>ELEGÍVEL</v>
          </cell>
          <cell r="P533">
            <v>499.83</v>
          </cell>
        </row>
        <row r="534">
          <cell r="F534">
            <v>44743</v>
          </cell>
          <cell r="K534" t="str">
            <v>Mês</v>
          </cell>
          <cell r="M534" t="str">
            <v>ELEGÍVEL</v>
          </cell>
          <cell r="P534">
            <v>1024.5999999999999</v>
          </cell>
        </row>
        <row r="535">
          <cell r="F535">
            <v>44743</v>
          </cell>
          <cell r="K535" t="str">
            <v>Mês</v>
          </cell>
          <cell r="M535" t="str">
            <v>ELEGÍVEL</v>
          </cell>
          <cell r="P535">
            <v>529.25</v>
          </cell>
        </row>
        <row r="536">
          <cell r="F536">
            <v>44743</v>
          </cell>
          <cell r="K536" t="str">
            <v>Mês</v>
          </cell>
          <cell r="M536" t="str">
            <v>ELEGÍVEL</v>
          </cell>
          <cell r="P536">
            <v>641.26</v>
          </cell>
        </row>
        <row r="537">
          <cell r="F537">
            <v>44743</v>
          </cell>
          <cell r="K537" t="str">
            <v>Mês</v>
          </cell>
          <cell r="M537" t="str">
            <v>ELEGÍVEL</v>
          </cell>
          <cell r="P537">
            <v>616.65</v>
          </cell>
        </row>
        <row r="538">
          <cell r="F538">
            <v>44743</v>
          </cell>
          <cell r="K538" t="str">
            <v>Mês</v>
          </cell>
          <cell r="M538" t="str">
            <v>ELEGÍVEL</v>
          </cell>
          <cell r="P538">
            <v>1192.8800000000001</v>
          </cell>
        </row>
        <row r="539">
          <cell r="F539">
            <v>44743</v>
          </cell>
          <cell r="K539" t="str">
            <v>Mês</v>
          </cell>
          <cell r="M539" t="str">
            <v>ELEGÍVEL</v>
          </cell>
          <cell r="P539">
            <v>1130.93</v>
          </cell>
        </row>
        <row r="540">
          <cell r="F540">
            <v>44743</v>
          </cell>
          <cell r="K540" t="str">
            <v>Mês</v>
          </cell>
          <cell r="M540" t="str">
            <v>ELEGÍVEL</v>
          </cell>
          <cell r="P540">
            <v>515.79999999999995</v>
          </cell>
        </row>
        <row r="541">
          <cell r="F541">
            <v>44743</v>
          </cell>
          <cell r="K541" t="str">
            <v>Mês</v>
          </cell>
          <cell r="M541" t="str">
            <v>ELEGÍVEL</v>
          </cell>
          <cell r="P541">
            <v>442.6</v>
          </cell>
        </row>
        <row r="542">
          <cell r="F542">
            <v>44743</v>
          </cell>
          <cell r="K542" t="str">
            <v>Mês</v>
          </cell>
          <cell r="M542" t="str">
            <v>ELEGÍVEL</v>
          </cell>
          <cell r="P542">
            <v>1073.22</v>
          </cell>
        </row>
        <row r="543">
          <cell r="F543">
            <v>44743</v>
          </cell>
          <cell r="K543" t="str">
            <v>Mês</v>
          </cell>
          <cell r="M543" t="str">
            <v>ELEGÍVEL</v>
          </cell>
          <cell r="P543">
            <v>929.71</v>
          </cell>
        </row>
        <row r="544">
          <cell r="F544">
            <v>44743</v>
          </cell>
          <cell r="K544" t="str">
            <v>Mês</v>
          </cell>
          <cell r="M544" t="str">
            <v>ELEGÍVEL</v>
          </cell>
          <cell r="P544">
            <v>528.16</v>
          </cell>
        </row>
        <row r="545">
          <cell r="F545">
            <v>44743</v>
          </cell>
          <cell r="K545" t="str">
            <v>Mês</v>
          </cell>
          <cell r="M545" t="str">
            <v>ELEGÍVEL</v>
          </cell>
          <cell r="P545">
            <v>988.34</v>
          </cell>
        </row>
        <row r="546">
          <cell r="F546">
            <v>44743</v>
          </cell>
          <cell r="K546" t="str">
            <v>Mês</v>
          </cell>
          <cell r="M546" t="str">
            <v>ELEGÍVEL</v>
          </cell>
          <cell r="P546">
            <v>418.97</v>
          </cell>
        </row>
        <row r="547">
          <cell r="F547">
            <v>44743</v>
          </cell>
          <cell r="K547" t="str">
            <v>Mês</v>
          </cell>
          <cell r="M547" t="str">
            <v>ELEGÍVEL</v>
          </cell>
          <cell r="P547">
            <v>751.96</v>
          </cell>
        </row>
        <row r="548">
          <cell r="F548">
            <v>44743</v>
          </cell>
          <cell r="K548" t="str">
            <v>Mês</v>
          </cell>
          <cell r="M548" t="str">
            <v>ELEGÍVEL</v>
          </cell>
          <cell r="P548">
            <v>500</v>
          </cell>
        </row>
        <row r="549">
          <cell r="F549">
            <v>44743</v>
          </cell>
          <cell r="K549" t="str">
            <v>Mês</v>
          </cell>
          <cell r="M549" t="str">
            <v>ELEGÍVEL</v>
          </cell>
          <cell r="P549">
            <v>966.05</v>
          </cell>
        </row>
        <row r="550">
          <cell r="F550">
            <v>44743</v>
          </cell>
          <cell r="K550" t="str">
            <v>Mês</v>
          </cell>
          <cell r="M550" t="str">
            <v>ELEGÍVEL</v>
          </cell>
          <cell r="P550">
            <v>593.28</v>
          </cell>
        </row>
        <row r="551">
          <cell r="F551">
            <v>44743</v>
          </cell>
          <cell r="K551" t="str">
            <v>Mês</v>
          </cell>
          <cell r="M551" t="str">
            <v>ELEGÍVEL</v>
          </cell>
          <cell r="P551">
            <v>557.94000000000005</v>
          </cell>
        </row>
        <row r="552">
          <cell r="F552">
            <v>44743</v>
          </cell>
          <cell r="K552" t="str">
            <v>Mês</v>
          </cell>
          <cell r="M552" t="str">
            <v>ELEGÍVEL</v>
          </cell>
          <cell r="P552">
            <v>1107.05</v>
          </cell>
        </row>
        <row r="553">
          <cell r="F553">
            <v>44743</v>
          </cell>
          <cell r="K553" t="str">
            <v>Mês</v>
          </cell>
          <cell r="M553" t="str">
            <v>ELEGÍVEL</v>
          </cell>
          <cell r="P553">
            <v>1289.33</v>
          </cell>
        </row>
        <row r="554">
          <cell r="F554">
            <v>44743</v>
          </cell>
          <cell r="K554" t="str">
            <v>Mês</v>
          </cell>
          <cell r="M554" t="str">
            <v>ELEGÍVEL</v>
          </cell>
          <cell r="P554">
            <v>467.35</v>
          </cell>
        </row>
        <row r="555">
          <cell r="F555">
            <v>44743</v>
          </cell>
          <cell r="K555" t="str">
            <v>Mês</v>
          </cell>
          <cell r="M555" t="str">
            <v>ELEGÍVEL</v>
          </cell>
          <cell r="P555">
            <v>708.28</v>
          </cell>
        </row>
        <row r="556">
          <cell r="F556">
            <v>44743</v>
          </cell>
          <cell r="K556" t="str">
            <v>Mês</v>
          </cell>
          <cell r="M556" t="str">
            <v>ELEGÍVEL</v>
          </cell>
          <cell r="P556">
            <v>295.06</v>
          </cell>
        </row>
        <row r="557">
          <cell r="F557">
            <v>44743</v>
          </cell>
          <cell r="K557" t="str">
            <v>Mês</v>
          </cell>
          <cell r="M557" t="str">
            <v>ELEGÍVEL</v>
          </cell>
          <cell r="P557">
            <v>1034.82</v>
          </cell>
        </row>
        <row r="558">
          <cell r="F558">
            <v>44743</v>
          </cell>
          <cell r="K558" t="str">
            <v>Mês</v>
          </cell>
          <cell r="M558" t="str">
            <v>ELEGÍVEL</v>
          </cell>
          <cell r="P558">
            <v>890.41</v>
          </cell>
        </row>
        <row r="559">
          <cell r="F559">
            <v>44743</v>
          </cell>
          <cell r="K559" t="str">
            <v>Mês</v>
          </cell>
          <cell r="M559" t="str">
            <v>ELEGÍVEL</v>
          </cell>
          <cell r="P559">
            <v>495.21</v>
          </cell>
        </row>
        <row r="560">
          <cell r="F560">
            <v>44743</v>
          </cell>
          <cell r="K560" t="str">
            <v>Mês</v>
          </cell>
          <cell r="M560" t="str">
            <v>ELEGÍVEL</v>
          </cell>
          <cell r="P560">
            <v>506.17</v>
          </cell>
        </row>
        <row r="561">
          <cell r="F561">
            <v>44743</v>
          </cell>
          <cell r="K561" t="str">
            <v>Mês</v>
          </cell>
          <cell r="M561" t="str">
            <v>ELEGÍVEL</v>
          </cell>
          <cell r="P561">
            <v>561.19000000000005</v>
          </cell>
        </row>
        <row r="562">
          <cell r="F562">
            <v>44743</v>
          </cell>
          <cell r="K562" t="str">
            <v>Atraso</v>
          </cell>
          <cell r="M562" t="str">
            <v>ELEGÍVEL</v>
          </cell>
          <cell r="P562">
            <v>2163.75</v>
          </cell>
        </row>
        <row r="563">
          <cell r="F563">
            <v>44743</v>
          </cell>
          <cell r="K563" t="str">
            <v>Mês</v>
          </cell>
          <cell r="M563" t="str">
            <v>ELEGÍVEL</v>
          </cell>
          <cell r="P563">
            <v>10556.44</v>
          </cell>
        </row>
        <row r="564">
          <cell r="F564">
            <v>44743</v>
          </cell>
          <cell r="K564" t="str">
            <v>Mês</v>
          </cell>
          <cell r="M564" t="str">
            <v>ELEGÍVEL</v>
          </cell>
          <cell r="P564">
            <v>502.58</v>
          </cell>
        </row>
        <row r="565">
          <cell r="F565">
            <v>44743</v>
          </cell>
          <cell r="K565" t="str">
            <v>Mês</v>
          </cell>
          <cell r="M565" t="str">
            <v>ELEGÍVEL</v>
          </cell>
          <cell r="P565">
            <v>491.44</v>
          </cell>
        </row>
        <row r="566">
          <cell r="F566">
            <v>44743</v>
          </cell>
          <cell r="K566" t="str">
            <v>Mês</v>
          </cell>
          <cell r="M566" t="str">
            <v>ELEGÍVEL</v>
          </cell>
          <cell r="P566">
            <v>462.07</v>
          </cell>
        </row>
        <row r="567">
          <cell r="F567">
            <v>44743</v>
          </cell>
          <cell r="K567" t="str">
            <v>Mês</v>
          </cell>
          <cell r="M567" t="str">
            <v>ELEGÍVEL</v>
          </cell>
          <cell r="P567">
            <v>462.07</v>
          </cell>
        </row>
        <row r="568">
          <cell r="F568">
            <v>44743</v>
          </cell>
          <cell r="K568" t="str">
            <v>Mês</v>
          </cell>
          <cell r="M568" t="str">
            <v>ELEGÍVEL</v>
          </cell>
          <cell r="P568">
            <v>462.07</v>
          </cell>
        </row>
        <row r="569">
          <cell r="F569">
            <v>44743</v>
          </cell>
          <cell r="K569" t="str">
            <v>Mês</v>
          </cell>
          <cell r="M569" t="str">
            <v>ELEGÍVEL</v>
          </cell>
          <cell r="P569">
            <v>620.30000000000007</v>
          </cell>
        </row>
        <row r="570">
          <cell r="F570">
            <v>44743</v>
          </cell>
          <cell r="K570" t="str">
            <v>Mês</v>
          </cell>
          <cell r="M570" t="str">
            <v>ELEGÍVEL</v>
          </cell>
          <cell r="P570">
            <v>362.77</v>
          </cell>
        </row>
        <row r="571">
          <cell r="F571">
            <v>44743</v>
          </cell>
          <cell r="K571" t="str">
            <v>Mês</v>
          </cell>
          <cell r="M571" t="str">
            <v>ELEGÍVEL</v>
          </cell>
          <cell r="P571">
            <v>5162.58</v>
          </cell>
        </row>
        <row r="572">
          <cell r="F572">
            <v>44743</v>
          </cell>
          <cell r="K572" t="str">
            <v>Mês</v>
          </cell>
          <cell r="M572" t="str">
            <v>ELEGÍVEL</v>
          </cell>
          <cell r="P572">
            <v>511.4</v>
          </cell>
        </row>
        <row r="573">
          <cell r="F573">
            <v>44743</v>
          </cell>
          <cell r="K573" t="str">
            <v>Mês</v>
          </cell>
          <cell r="M573" t="str">
            <v>ELEGÍVEL</v>
          </cell>
          <cell r="P573">
            <v>1129.1200000000001</v>
          </cell>
        </row>
        <row r="574">
          <cell r="F574">
            <v>44743</v>
          </cell>
          <cell r="K574" t="str">
            <v>Mês</v>
          </cell>
          <cell r="M574" t="str">
            <v>ELEGÍVEL</v>
          </cell>
          <cell r="P574">
            <v>1032.4100000000001</v>
          </cell>
        </row>
        <row r="575">
          <cell r="F575">
            <v>44743</v>
          </cell>
          <cell r="K575" t="str">
            <v>Mês</v>
          </cell>
          <cell r="M575" t="str">
            <v>ELEGÍVEL</v>
          </cell>
          <cell r="P575">
            <v>745.15</v>
          </cell>
        </row>
        <row r="576">
          <cell r="F576">
            <v>44774</v>
          </cell>
          <cell r="K576" t="str">
            <v>Atraso</v>
          </cell>
          <cell r="M576" t="str">
            <v>ELEGÍVEL</v>
          </cell>
          <cell r="P576">
            <v>4265.43</v>
          </cell>
        </row>
        <row r="577">
          <cell r="F577">
            <v>44774</v>
          </cell>
          <cell r="K577" t="str">
            <v>Atraso</v>
          </cell>
          <cell r="M577" t="str">
            <v>ELEGÍVEL</v>
          </cell>
          <cell r="P577">
            <v>472.16</v>
          </cell>
        </row>
        <row r="578">
          <cell r="F578">
            <v>44774</v>
          </cell>
          <cell r="K578" t="str">
            <v>Mês</v>
          </cell>
          <cell r="M578" t="str">
            <v>ELEGÍVEL</v>
          </cell>
          <cell r="P578">
            <v>0.01</v>
          </cell>
        </row>
        <row r="579">
          <cell r="F579">
            <v>44774</v>
          </cell>
          <cell r="K579" t="str">
            <v>Atraso</v>
          </cell>
          <cell r="M579" t="str">
            <v>ELEGÍVEL</v>
          </cell>
          <cell r="P579">
            <v>366.43</v>
          </cell>
        </row>
        <row r="580">
          <cell r="F580">
            <v>44774</v>
          </cell>
          <cell r="K580" t="str">
            <v>Atraso</v>
          </cell>
          <cell r="M580" t="str">
            <v>ELEGÍVEL</v>
          </cell>
          <cell r="P580">
            <v>771.31</v>
          </cell>
        </row>
        <row r="581">
          <cell r="F581">
            <v>44774</v>
          </cell>
          <cell r="K581" t="str">
            <v>Mês</v>
          </cell>
          <cell r="M581" t="str">
            <v>ELEGÍVEL</v>
          </cell>
          <cell r="P581">
            <v>553.47</v>
          </cell>
        </row>
        <row r="582">
          <cell r="F582">
            <v>44774</v>
          </cell>
          <cell r="K582" t="str">
            <v>Atraso</v>
          </cell>
          <cell r="M582" t="str">
            <v>ELEGÍVEL</v>
          </cell>
          <cell r="P582">
            <v>14833.95</v>
          </cell>
        </row>
        <row r="583">
          <cell r="F583">
            <v>44774</v>
          </cell>
          <cell r="K583" t="str">
            <v>Mês</v>
          </cell>
          <cell r="M583" t="str">
            <v>ELEGÍVEL</v>
          </cell>
          <cell r="P583">
            <v>2617.7800000000002</v>
          </cell>
        </row>
        <row r="584">
          <cell r="F584">
            <v>44774</v>
          </cell>
          <cell r="K584" t="str">
            <v>Mês</v>
          </cell>
          <cell r="M584" t="str">
            <v>ELEGÍVEL</v>
          </cell>
          <cell r="P584">
            <v>589.14</v>
          </cell>
        </row>
        <row r="585">
          <cell r="F585">
            <v>44774</v>
          </cell>
          <cell r="K585" t="str">
            <v>Mês</v>
          </cell>
          <cell r="M585" t="str">
            <v>ELEGÍVEL</v>
          </cell>
          <cell r="P585">
            <v>888.98</v>
          </cell>
        </row>
        <row r="586">
          <cell r="F586">
            <v>44774</v>
          </cell>
          <cell r="K586" t="str">
            <v>Atraso</v>
          </cell>
          <cell r="M586" t="str">
            <v>ELEGÍVEL</v>
          </cell>
          <cell r="P586">
            <v>818.72</v>
          </cell>
        </row>
        <row r="587">
          <cell r="F587">
            <v>44774</v>
          </cell>
          <cell r="K587" t="str">
            <v>Mês</v>
          </cell>
          <cell r="M587" t="str">
            <v>ELEGÍVEL</v>
          </cell>
          <cell r="P587">
            <v>795.5</v>
          </cell>
        </row>
        <row r="588">
          <cell r="F588">
            <v>44774</v>
          </cell>
          <cell r="K588" t="str">
            <v>Mês</v>
          </cell>
          <cell r="M588" t="str">
            <v>ELEGÍVEL</v>
          </cell>
          <cell r="P588">
            <v>454.88</v>
          </cell>
        </row>
        <row r="589">
          <cell r="F589">
            <v>44774</v>
          </cell>
          <cell r="K589" t="str">
            <v>Mês</v>
          </cell>
          <cell r="M589" t="str">
            <v>ELEGÍVEL</v>
          </cell>
          <cell r="P589">
            <v>1181.44</v>
          </cell>
        </row>
        <row r="590">
          <cell r="F590">
            <v>44774</v>
          </cell>
          <cell r="K590" t="str">
            <v>Mês</v>
          </cell>
          <cell r="M590" t="str">
            <v>ELEGÍVEL</v>
          </cell>
          <cell r="P590">
            <v>1099</v>
          </cell>
        </row>
        <row r="591">
          <cell r="F591">
            <v>44774</v>
          </cell>
          <cell r="K591" t="str">
            <v>Mês</v>
          </cell>
          <cell r="M591" t="str">
            <v>ELEGÍVEL</v>
          </cell>
          <cell r="P591">
            <v>1049.3399999999999</v>
          </cell>
        </row>
        <row r="592">
          <cell r="F592">
            <v>44774</v>
          </cell>
          <cell r="K592" t="str">
            <v>Mês</v>
          </cell>
          <cell r="M592" t="str">
            <v>ELEGÍVEL</v>
          </cell>
          <cell r="P592">
            <v>745.22</v>
          </cell>
        </row>
        <row r="593">
          <cell r="F593">
            <v>44774</v>
          </cell>
          <cell r="K593" t="str">
            <v>Mês</v>
          </cell>
          <cell r="M593" t="str">
            <v>ELEGÍVEL</v>
          </cell>
          <cell r="P593">
            <v>529.20000000000005</v>
          </cell>
        </row>
        <row r="594">
          <cell r="F594">
            <v>44774</v>
          </cell>
          <cell r="K594" t="str">
            <v>Mês</v>
          </cell>
          <cell r="M594" t="str">
            <v>ELEGÍVEL</v>
          </cell>
          <cell r="P594">
            <v>430.75</v>
          </cell>
        </row>
        <row r="595">
          <cell r="F595">
            <v>44774</v>
          </cell>
          <cell r="K595" t="str">
            <v>Mês</v>
          </cell>
          <cell r="M595" t="str">
            <v>ELEGÍVEL</v>
          </cell>
          <cell r="P595">
            <v>969.49</v>
          </cell>
        </row>
        <row r="596">
          <cell r="F596">
            <v>44774</v>
          </cell>
          <cell r="K596" t="str">
            <v>Mês</v>
          </cell>
          <cell r="M596" t="str">
            <v>ELEGÍVEL</v>
          </cell>
          <cell r="P596">
            <v>657.79</v>
          </cell>
        </row>
        <row r="597">
          <cell r="F597">
            <v>44774</v>
          </cell>
          <cell r="K597" t="str">
            <v>Mês</v>
          </cell>
          <cell r="M597" t="str">
            <v>ELEGÍVEL</v>
          </cell>
          <cell r="P597">
            <v>838.07</v>
          </cell>
        </row>
        <row r="598">
          <cell r="F598">
            <v>44774</v>
          </cell>
          <cell r="K598" t="str">
            <v>Atraso</v>
          </cell>
          <cell r="M598" t="str">
            <v>ELEGÍVEL</v>
          </cell>
          <cell r="P598">
            <v>221.69</v>
          </cell>
        </row>
        <row r="599">
          <cell r="F599">
            <v>44774</v>
          </cell>
          <cell r="K599" t="str">
            <v>Mês</v>
          </cell>
          <cell r="M599" t="str">
            <v>ELEGÍVEL</v>
          </cell>
          <cell r="P599">
            <v>304.18</v>
          </cell>
        </row>
        <row r="600">
          <cell r="F600">
            <v>44774</v>
          </cell>
          <cell r="K600" t="str">
            <v>Mês</v>
          </cell>
          <cell r="M600" t="str">
            <v>ELEGÍVEL</v>
          </cell>
          <cell r="P600">
            <v>1157.8900000000001</v>
          </cell>
        </row>
        <row r="601">
          <cell r="F601">
            <v>44774</v>
          </cell>
          <cell r="K601" t="str">
            <v>Mês</v>
          </cell>
          <cell r="M601" t="str">
            <v>ELEGÍVEL</v>
          </cell>
          <cell r="P601">
            <v>852.01</v>
          </cell>
        </row>
        <row r="602">
          <cell r="F602">
            <v>44774</v>
          </cell>
          <cell r="K602" t="str">
            <v>Mês</v>
          </cell>
          <cell r="M602" t="str">
            <v>ELEGÍVEL</v>
          </cell>
          <cell r="P602">
            <v>952.41</v>
          </cell>
        </row>
        <row r="603">
          <cell r="F603">
            <v>44774</v>
          </cell>
          <cell r="K603" t="str">
            <v>Mês</v>
          </cell>
          <cell r="M603" t="str">
            <v>ELEGÍVEL</v>
          </cell>
          <cell r="P603">
            <v>862.42</v>
          </cell>
        </row>
        <row r="604">
          <cell r="F604">
            <v>44774</v>
          </cell>
          <cell r="K604" t="str">
            <v>Mês</v>
          </cell>
          <cell r="M604" t="str">
            <v>ELEGÍVEL</v>
          </cell>
          <cell r="P604">
            <v>596.48</v>
          </cell>
        </row>
        <row r="605">
          <cell r="F605">
            <v>44774</v>
          </cell>
          <cell r="K605" t="str">
            <v>Mês</v>
          </cell>
          <cell r="M605" t="str">
            <v>ELEGÍVEL</v>
          </cell>
          <cell r="P605">
            <v>1174.52</v>
          </cell>
        </row>
        <row r="606">
          <cell r="F606">
            <v>44774</v>
          </cell>
          <cell r="K606" t="str">
            <v>Mês</v>
          </cell>
          <cell r="M606" t="str">
            <v>ELEGÍVEL</v>
          </cell>
          <cell r="P606">
            <v>542.27</v>
          </cell>
        </row>
        <row r="607">
          <cell r="F607">
            <v>44774</v>
          </cell>
          <cell r="K607" t="str">
            <v>Mês</v>
          </cell>
          <cell r="M607" t="str">
            <v>ELEGÍVEL</v>
          </cell>
          <cell r="P607">
            <v>525.31000000000006</v>
          </cell>
        </row>
        <row r="608">
          <cell r="F608">
            <v>44774</v>
          </cell>
          <cell r="K608" t="str">
            <v>Mês</v>
          </cell>
          <cell r="M608" t="str">
            <v>ELEGÍVEL</v>
          </cell>
          <cell r="P608">
            <v>513.33000000000004</v>
          </cell>
        </row>
        <row r="609">
          <cell r="F609">
            <v>44774</v>
          </cell>
          <cell r="K609" t="str">
            <v>Mês</v>
          </cell>
          <cell r="M609" t="str">
            <v>ELEGÍVEL</v>
          </cell>
          <cell r="P609">
            <v>1012.3</v>
          </cell>
        </row>
        <row r="610">
          <cell r="F610">
            <v>44774</v>
          </cell>
          <cell r="K610" t="str">
            <v>Mês</v>
          </cell>
          <cell r="M610" t="str">
            <v>ELEGÍVEL</v>
          </cell>
          <cell r="P610">
            <v>480.16</v>
          </cell>
        </row>
        <row r="611">
          <cell r="F611">
            <v>44774</v>
          </cell>
          <cell r="K611" t="str">
            <v>Mês</v>
          </cell>
          <cell r="M611" t="str">
            <v>ELEGÍVEL</v>
          </cell>
          <cell r="P611">
            <v>726.24</v>
          </cell>
        </row>
        <row r="612">
          <cell r="F612">
            <v>44774</v>
          </cell>
          <cell r="K612" t="str">
            <v>Mês</v>
          </cell>
          <cell r="M612" t="str">
            <v>ELEGÍVEL</v>
          </cell>
          <cell r="P612">
            <v>1319.73</v>
          </cell>
        </row>
        <row r="613">
          <cell r="F613">
            <v>44774</v>
          </cell>
          <cell r="K613" t="str">
            <v>Atraso</v>
          </cell>
          <cell r="M613" t="str">
            <v>ELEGÍVEL</v>
          </cell>
          <cell r="P613">
            <v>134.58000000000001</v>
          </cell>
        </row>
        <row r="614">
          <cell r="F614">
            <v>44774</v>
          </cell>
          <cell r="K614" t="str">
            <v>Atraso</v>
          </cell>
          <cell r="M614" t="str">
            <v>ELEGÍVEL</v>
          </cell>
          <cell r="P614">
            <v>364.23</v>
          </cell>
        </row>
        <row r="615">
          <cell r="F615">
            <v>44774</v>
          </cell>
          <cell r="K615" t="str">
            <v>Mês</v>
          </cell>
          <cell r="M615" t="str">
            <v>ELEGÍVEL</v>
          </cell>
          <cell r="P615">
            <v>770.86</v>
          </cell>
        </row>
        <row r="616">
          <cell r="F616">
            <v>44774</v>
          </cell>
          <cell r="K616" t="str">
            <v>Mês</v>
          </cell>
          <cell r="M616" t="str">
            <v>ELEGÍVEL</v>
          </cell>
          <cell r="P616">
            <v>504.7700000000001</v>
          </cell>
        </row>
        <row r="617">
          <cell r="F617">
            <v>44774</v>
          </cell>
          <cell r="K617" t="str">
            <v>Mês</v>
          </cell>
          <cell r="M617" t="str">
            <v>ELEGÍVEL</v>
          </cell>
          <cell r="P617">
            <v>1153.28</v>
          </cell>
        </row>
        <row r="618">
          <cell r="F618">
            <v>44774</v>
          </cell>
          <cell r="K618" t="str">
            <v>Mês</v>
          </cell>
          <cell r="M618" t="str">
            <v>ELEGÍVEL</v>
          </cell>
          <cell r="P618">
            <v>474.77</v>
          </cell>
        </row>
        <row r="619">
          <cell r="F619">
            <v>44774</v>
          </cell>
          <cell r="K619" t="str">
            <v>Mês</v>
          </cell>
          <cell r="M619" t="str">
            <v>ELEGÍVEL</v>
          </cell>
          <cell r="P619">
            <v>474.77</v>
          </cell>
        </row>
        <row r="620">
          <cell r="F620">
            <v>44774</v>
          </cell>
          <cell r="K620" t="str">
            <v>Mês</v>
          </cell>
          <cell r="M620" t="str">
            <v>ELEGÍVEL</v>
          </cell>
          <cell r="P620">
            <v>474.77</v>
          </cell>
        </row>
        <row r="621">
          <cell r="F621">
            <v>44774</v>
          </cell>
          <cell r="K621" t="str">
            <v>Mês</v>
          </cell>
          <cell r="M621" t="str">
            <v>ELEGÍVEL</v>
          </cell>
          <cell r="P621">
            <v>636.38</v>
          </cell>
        </row>
        <row r="622">
          <cell r="F622">
            <v>44774</v>
          </cell>
          <cell r="K622" t="str">
            <v>Mês</v>
          </cell>
          <cell r="M622" t="str">
            <v>ELEGÍVEL</v>
          </cell>
          <cell r="P622">
            <v>225.21</v>
          </cell>
        </row>
        <row r="623">
          <cell r="F623">
            <v>44774</v>
          </cell>
          <cell r="K623" t="str">
            <v>Mês</v>
          </cell>
          <cell r="M623" t="str">
            <v>ELEGÍVEL</v>
          </cell>
          <cell r="P623">
            <v>548.56000000000006</v>
          </cell>
        </row>
        <row r="624">
          <cell r="F624">
            <v>44774</v>
          </cell>
          <cell r="K624" t="str">
            <v>Mês</v>
          </cell>
          <cell r="M624" t="str">
            <v>ELEGÍVEL</v>
          </cell>
          <cell r="P624">
            <v>522.34</v>
          </cell>
        </row>
        <row r="625">
          <cell r="F625">
            <v>44774</v>
          </cell>
          <cell r="K625" t="str">
            <v>Atraso</v>
          </cell>
          <cell r="M625" t="str">
            <v>ELEGÍVEL</v>
          </cell>
          <cell r="P625">
            <v>323.54000000000002</v>
          </cell>
        </row>
        <row r="626">
          <cell r="F626">
            <v>44774</v>
          </cell>
          <cell r="K626" t="str">
            <v>Mês</v>
          </cell>
          <cell r="M626" t="str">
            <v>ELEGÍVEL</v>
          </cell>
          <cell r="P626">
            <v>912.28</v>
          </cell>
        </row>
        <row r="627">
          <cell r="F627">
            <v>44774</v>
          </cell>
          <cell r="K627" t="str">
            <v>Mês</v>
          </cell>
          <cell r="M627" t="str">
            <v>ELEGÍVEL</v>
          </cell>
          <cell r="P627">
            <v>1955</v>
          </cell>
        </row>
        <row r="628">
          <cell r="F628">
            <v>44774</v>
          </cell>
          <cell r="K628" t="str">
            <v>Mês</v>
          </cell>
          <cell r="M628" t="str">
            <v>ELEGÍVEL</v>
          </cell>
          <cell r="P628">
            <v>2063.1</v>
          </cell>
        </row>
        <row r="629">
          <cell r="F629">
            <v>44774</v>
          </cell>
          <cell r="K629" t="str">
            <v>Mês</v>
          </cell>
          <cell r="M629" t="str">
            <v>ELEGÍVEL</v>
          </cell>
          <cell r="P629">
            <v>392.65</v>
          </cell>
        </row>
        <row r="630">
          <cell r="F630">
            <v>44774</v>
          </cell>
          <cell r="K630" t="str">
            <v>Mês</v>
          </cell>
          <cell r="M630" t="str">
            <v>ELEGÍVEL</v>
          </cell>
          <cell r="P630">
            <v>400.9</v>
          </cell>
        </row>
        <row r="631">
          <cell r="F631">
            <v>44774</v>
          </cell>
          <cell r="K631" t="str">
            <v>Mês</v>
          </cell>
          <cell r="M631" t="str">
            <v>ELEGÍVEL</v>
          </cell>
          <cell r="P631">
            <v>554.41999999999996</v>
          </cell>
        </row>
        <row r="632">
          <cell r="F632">
            <v>44774</v>
          </cell>
          <cell r="K632" t="str">
            <v>Atraso</v>
          </cell>
          <cell r="M632" t="str">
            <v>ELEGÍVEL</v>
          </cell>
          <cell r="P632">
            <v>869.67</v>
          </cell>
        </row>
        <row r="633">
          <cell r="F633">
            <v>44774</v>
          </cell>
          <cell r="K633" t="str">
            <v>Atraso</v>
          </cell>
          <cell r="M633" t="str">
            <v>ELEGÍVEL</v>
          </cell>
          <cell r="P633">
            <v>868.38</v>
          </cell>
        </row>
        <row r="634">
          <cell r="F634">
            <v>44774</v>
          </cell>
          <cell r="K634" t="str">
            <v>Mês</v>
          </cell>
          <cell r="M634" t="str">
            <v>ELEGÍVEL</v>
          </cell>
          <cell r="P634">
            <v>761.1</v>
          </cell>
        </row>
        <row r="635">
          <cell r="F635">
            <v>44774</v>
          </cell>
          <cell r="K635" t="str">
            <v>Mês</v>
          </cell>
          <cell r="M635" t="str">
            <v>ELEGÍVEL</v>
          </cell>
          <cell r="P635">
            <v>1182.57</v>
          </cell>
        </row>
        <row r="636">
          <cell r="F636">
            <v>44774</v>
          </cell>
          <cell r="K636" t="str">
            <v>Atraso</v>
          </cell>
          <cell r="M636" t="str">
            <v>ELEGÍVEL</v>
          </cell>
          <cell r="P636">
            <v>884.92</v>
          </cell>
        </row>
        <row r="637">
          <cell r="F637">
            <v>44774</v>
          </cell>
          <cell r="K637" t="str">
            <v>Mês</v>
          </cell>
          <cell r="M637" t="str">
            <v>ELEGÍVEL</v>
          </cell>
          <cell r="P637">
            <v>482.48</v>
          </cell>
        </row>
        <row r="638">
          <cell r="F638">
            <v>44774</v>
          </cell>
          <cell r="K638" t="str">
            <v>Mês</v>
          </cell>
          <cell r="M638" t="str">
            <v>ELEGÍVEL</v>
          </cell>
          <cell r="P638">
            <v>819.04</v>
          </cell>
        </row>
        <row r="639">
          <cell r="F639">
            <v>44774</v>
          </cell>
          <cell r="K639" t="str">
            <v>Mês</v>
          </cell>
          <cell r="M639" t="str">
            <v>ELEGÍVEL</v>
          </cell>
          <cell r="P639">
            <v>275.58</v>
          </cell>
        </row>
        <row r="640">
          <cell r="F640">
            <v>44774</v>
          </cell>
          <cell r="K640" t="str">
            <v>Mês</v>
          </cell>
          <cell r="M640" t="str">
            <v>ELEGÍVEL</v>
          </cell>
          <cell r="P640">
            <v>575.26</v>
          </cell>
        </row>
        <row r="641">
          <cell r="F641">
            <v>44774</v>
          </cell>
          <cell r="K641" t="str">
            <v>Mês</v>
          </cell>
          <cell r="M641" t="str">
            <v>ELEGÍVEL</v>
          </cell>
          <cell r="P641">
            <v>518.96</v>
          </cell>
        </row>
        <row r="642">
          <cell r="F642">
            <v>44805</v>
          </cell>
          <cell r="K642" t="str">
            <v>Atraso</v>
          </cell>
          <cell r="M642" t="str">
            <v>ELEGÍVEL</v>
          </cell>
          <cell r="P642">
            <v>381.87</v>
          </cell>
        </row>
        <row r="643">
          <cell r="F643">
            <v>44805</v>
          </cell>
          <cell r="K643" t="str">
            <v>Atraso</v>
          </cell>
          <cell r="M643" t="str">
            <v>ELEGÍVEL</v>
          </cell>
          <cell r="P643">
            <v>803.82</v>
          </cell>
        </row>
        <row r="644">
          <cell r="F644">
            <v>44805</v>
          </cell>
          <cell r="K644" t="str">
            <v>Mês</v>
          </cell>
          <cell r="M644" t="str">
            <v>ELEGÍVEL</v>
          </cell>
          <cell r="P644">
            <v>1191.6000000000001</v>
          </cell>
        </row>
        <row r="645">
          <cell r="F645">
            <v>44805</v>
          </cell>
          <cell r="K645" t="str">
            <v>Mês</v>
          </cell>
          <cell r="M645" t="str">
            <v>ELEGÍVEL</v>
          </cell>
          <cell r="P645">
            <v>475.51</v>
          </cell>
        </row>
        <row r="646">
          <cell r="F646">
            <v>44805</v>
          </cell>
          <cell r="K646" t="str">
            <v>Mês</v>
          </cell>
          <cell r="M646" t="str">
            <v>ELEGÍVEL</v>
          </cell>
          <cell r="P646">
            <v>896.62</v>
          </cell>
        </row>
        <row r="647">
          <cell r="F647">
            <v>44805</v>
          </cell>
          <cell r="K647" t="str">
            <v>Mês</v>
          </cell>
          <cell r="M647" t="str">
            <v>ELEGÍVEL</v>
          </cell>
          <cell r="P647">
            <v>458.8</v>
          </cell>
        </row>
        <row r="648">
          <cell r="F648">
            <v>44805</v>
          </cell>
          <cell r="K648" t="str">
            <v>Mês</v>
          </cell>
          <cell r="M648" t="str">
            <v>ELEGÍVEL</v>
          </cell>
          <cell r="P648">
            <v>529.83000000000004</v>
          </cell>
        </row>
        <row r="649">
          <cell r="F649">
            <v>44805</v>
          </cell>
          <cell r="K649" t="str">
            <v>Mês</v>
          </cell>
          <cell r="M649" t="str">
            <v>ELEGÍVEL</v>
          </cell>
          <cell r="P649">
            <v>594.21</v>
          </cell>
        </row>
        <row r="650">
          <cell r="F650">
            <v>44805</v>
          </cell>
          <cell r="K650" t="str">
            <v>Mês</v>
          </cell>
          <cell r="M650" t="str">
            <v>ELEGÍVEL</v>
          </cell>
          <cell r="P650">
            <v>434.45</v>
          </cell>
        </row>
        <row r="651">
          <cell r="F651">
            <v>44805</v>
          </cell>
          <cell r="K651" t="str">
            <v>Mês</v>
          </cell>
          <cell r="M651" t="str">
            <v>ELEGÍVEL</v>
          </cell>
          <cell r="P651">
            <v>802.34</v>
          </cell>
        </row>
        <row r="652">
          <cell r="F652">
            <v>44805</v>
          </cell>
          <cell r="K652" t="str">
            <v>Mês</v>
          </cell>
          <cell r="M652" t="str">
            <v>ELEGÍVEL</v>
          </cell>
          <cell r="P652">
            <v>869.84</v>
          </cell>
        </row>
        <row r="653">
          <cell r="F653">
            <v>44805</v>
          </cell>
          <cell r="K653" t="str">
            <v>Mês</v>
          </cell>
          <cell r="M653" t="str">
            <v>ELEGÍVEL</v>
          </cell>
          <cell r="P653">
            <v>845.28</v>
          </cell>
        </row>
        <row r="654">
          <cell r="F654">
            <v>44805</v>
          </cell>
          <cell r="K654" t="str">
            <v>Atraso</v>
          </cell>
          <cell r="M654" t="str">
            <v>ELEGÍVEL</v>
          </cell>
          <cell r="P654">
            <v>381.52</v>
          </cell>
        </row>
        <row r="655">
          <cell r="F655">
            <v>44805</v>
          </cell>
          <cell r="K655" t="str">
            <v>Mês</v>
          </cell>
          <cell r="M655" t="str">
            <v>ELEGÍVEL</v>
          </cell>
          <cell r="P655">
            <v>558.23</v>
          </cell>
        </row>
        <row r="656">
          <cell r="F656">
            <v>44805</v>
          </cell>
          <cell r="K656" t="str">
            <v>Mês</v>
          </cell>
          <cell r="M656" t="str">
            <v>ELEGÍVEL</v>
          </cell>
          <cell r="P656">
            <v>13333</v>
          </cell>
        </row>
        <row r="657">
          <cell r="F657">
            <v>44805</v>
          </cell>
          <cell r="K657" t="str">
            <v>Mês</v>
          </cell>
          <cell r="M657" t="str">
            <v>ELEGÍVEL</v>
          </cell>
          <cell r="P657">
            <v>2640.29</v>
          </cell>
        </row>
        <row r="658">
          <cell r="F658">
            <v>44805</v>
          </cell>
          <cell r="K658" t="str">
            <v>Mês</v>
          </cell>
          <cell r="M658" t="str">
            <v>ELEGÍVEL</v>
          </cell>
          <cell r="P658">
            <v>1058.3600000000001</v>
          </cell>
        </row>
        <row r="659">
          <cell r="F659">
            <v>44805</v>
          </cell>
          <cell r="K659" t="str">
            <v>Mês</v>
          </cell>
          <cell r="M659" t="str">
            <v>ELEGÍVEL</v>
          </cell>
          <cell r="P659">
            <v>960.6</v>
          </cell>
        </row>
        <row r="660">
          <cell r="F660">
            <v>44805</v>
          </cell>
          <cell r="K660" t="str">
            <v>Mês</v>
          </cell>
          <cell r="M660" t="str">
            <v>ELEGÍVEL</v>
          </cell>
          <cell r="P660">
            <v>663.45</v>
          </cell>
        </row>
        <row r="661">
          <cell r="F661">
            <v>44805</v>
          </cell>
          <cell r="K661" t="str">
            <v>Mês</v>
          </cell>
          <cell r="M661" t="str">
            <v>ELEGÍVEL</v>
          </cell>
          <cell r="P661">
            <v>601.61</v>
          </cell>
        </row>
        <row r="662">
          <cell r="F662">
            <v>44805</v>
          </cell>
          <cell r="K662" t="str">
            <v>Mês</v>
          </cell>
          <cell r="M662" t="str">
            <v>ELEGÍVEL</v>
          </cell>
          <cell r="P662">
            <v>1157.8900000000001</v>
          </cell>
        </row>
        <row r="663">
          <cell r="F663">
            <v>44805</v>
          </cell>
          <cell r="K663" t="str">
            <v>Mês</v>
          </cell>
          <cell r="M663" t="str">
            <v>ELEGÍVEL</v>
          </cell>
          <cell r="P663">
            <v>1184.6400000000001</v>
          </cell>
        </row>
        <row r="664">
          <cell r="F664">
            <v>44805</v>
          </cell>
          <cell r="K664" t="str">
            <v>Atraso</v>
          </cell>
          <cell r="M664" t="str">
            <v>ELEGÍVEL</v>
          </cell>
          <cell r="P664">
            <v>519.66999999999996</v>
          </cell>
        </row>
        <row r="665">
          <cell r="F665">
            <v>44805</v>
          </cell>
          <cell r="K665" t="str">
            <v>Mês</v>
          </cell>
          <cell r="M665" t="str">
            <v>ELEGÍVEL</v>
          </cell>
          <cell r="P665">
            <v>1108.45</v>
          </cell>
        </row>
        <row r="666">
          <cell r="F666">
            <v>44805</v>
          </cell>
          <cell r="K666" t="str">
            <v>Mês</v>
          </cell>
          <cell r="M666" t="str">
            <v>ELEGÍVEL</v>
          </cell>
          <cell r="P666">
            <v>751.63</v>
          </cell>
        </row>
        <row r="667">
          <cell r="F667">
            <v>44805</v>
          </cell>
          <cell r="K667" t="str">
            <v>Mês</v>
          </cell>
          <cell r="M667" t="str">
            <v>ELEGÍVEL</v>
          </cell>
          <cell r="P667">
            <v>533.75</v>
          </cell>
        </row>
        <row r="668">
          <cell r="F668">
            <v>44805</v>
          </cell>
          <cell r="K668" t="str">
            <v>Atraso</v>
          </cell>
          <cell r="M668" t="str">
            <v>ELEGÍVEL</v>
          </cell>
          <cell r="P668">
            <v>474.31</v>
          </cell>
        </row>
        <row r="669">
          <cell r="F669">
            <v>44805</v>
          </cell>
          <cell r="K669" t="str">
            <v>Mês</v>
          </cell>
          <cell r="M669" t="str">
            <v>ELEGÍVEL</v>
          </cell>
          <cell r="P669">
            <v>465.6</v>
          </cell>
        </row>
        <row r="670">
          <cell r="F670">
            <v>44805</v>
          </cell>
          <cell r="K670" t="str">
            <v>Mês</v>
          </cell>
          <cell r="M670" t="str">
            <v>ELEGÍVEL</v>
          </cell>
          <cell r="P670">
            <v>546.94000000000005</v>
          </cell>
        </row>
        <row r="671">
          <cell r="F671">
            <v>44805</v>
          </cell>
          <cell r="K671" t="str">
            <v>Mês</v>
          </cell>
          <cell r="M671" t="str">
            <v>ELEGÍVEL</v>
          </cell>
          <cell r="P671">
            <v>548.05000000000007</v>
          </cell>
        </row>
        <row r="672">
          <cell r="F672">
            <v>44805</v>
          </cell>
          <cell r="K672" t="str">
            <v>Mês</v>
          </cell>
          <cell r="M672" t="str">
            <v>ELEGÍVEL</v>
          </cell>
          <cell r="P672">
            <v>777.49</v>
          </cell>
        </row>
        <row r="673">
          <cell r="F673">
            <v>44805</v>
          </cell>
          <cell r="K673" t="str">
            <v>Atraso</v>
          </cell>
          <cell r="M673" t="str">
            <v>ELEGÍVEL</v>
          </cell>
          <cell r="P673">
            <v>340.85</v>
          </cell>
        </row>
        <row r="674">
          <cell r="F674">
            <v>44805</v>
          </cell>
          <cell r="K674" t="str">
            <v>Mês</v>
          </cell>
          <cell r="M674" t="str">
            <v>ELEGÍVEL</v>
          </cell>
          <cell r="P674">
            <v>1021</v>
          </cell>
        </row>
        <row r="675">
          <cell r="F675">
            <v>44805</v>
          </cell>
          <cell r="K675" t="str">
            <v>Mês</v>
          </cell>
          <cell r="M675" t="str">
            <v>ELEGÍVEL</v>
          </cell>
          <cell r="P675">
            <v>534.20000000000005</v>
          </cell>
        </row>
        <row r="676">
          <cell r="F676">
            <v>44805</v>
          </cell>
          <cell r="K676" t="str">
            <v>Mês</v>
          </cell>
          <cell r="M676" t="str">
            <v>ELEGÍVEL</v>
          </cell>
          <cell r="P676">
            <v>998.7</v>
          </cell>
        </row>
        <row r="677">
          <cell r="F677">
            <v>44805</v>
          </cell>
          <cell r="K677" t="str">
            <v>Mês</v>
          </cell>
          <cell r="M677" t="str">
            <v>ELEGÍVEL</v>
          </cell>
          <cell r="P677">
            <v>920.12</v>
          </cell>
        </row>
        <row r="678">
          <cell r="F678">
            <v>44805</v>
          </cell>
          <cell r="K678" t="str">
            <v>Mês</v>
          </cell>
          <cell r="M678" t="str">
            <v>ELEGÍVEL</v>
          </cell>
          <cell r="P678">
            <v>484.29</v>
          </cell>
        </row>
        <row r="679">
          <cell r="F679">
            <v>44805</v>
          </cell>
          <cell r="K679" t="str">
            <v>Mês</v>
          </cell>
          <cell r="M679" t="str">
            <v>ELEGÍVEL</v>
          </cell>
          <cell r="P679">
            <v>306.8</v>
          </cell>
        </row>
        <row r="680">
          <cell r="F680">
            <v>44805</v>
          </cell>
          <cell r="K680" t="str">
            <v>Mês</v>
          </cell>
          <cell r="M680" t="str">
            <v>ELEGÍVEL</v>
          </cell>
          <cell r="P680">
            <v>747.37</v>
          </cell>
        </row>
        <row r="681">
          <cell r="F681">
            <v>44805</v>
          </cell>
          <cell r="K681" t="str">
            <v>Mês</v>
          </cell>
          <cell r="M681" t="str">
            <v>ELEGÍVEL</v>
          </cell>
          <cell r="P681">
            <v>523.41</v>
          </cell>
        </row>
        <row r="682">
          <cell r="F682">
            <v>44805</v>
          </cell>
          <cell r="K682" t="str">
            <v>Mês</v>
          </cell>
          <cell r="M682" t="str">
            <v>ELEGÍVEL</v>
          </cell>
          <cell r="P682">
            <v>526.84</v>
          </cell>
        </row>
        <row r="683">
          <cell r="F683">
            <v>44805</v>
          </cell>
          <cell r="K683" t="str">
            <v>Mês</v>
          </cell>
          <cell r="M683" t="str">
            <v>ELEGÍVEL</v>
          </cell>
          <cell r="P683">
            <v>509.11</v>
          </cell>
        </row>
        <row r="684">
          <cell r="F684">
            <v>44805</v>
          </cell>
          <cell r="K684" t="str">
            <v>Atraso</v>
          </cell>
          <cell r="M684" t="str">
            <v>ELEGÍVEL</v>
          </cell>
          <cell r="P684">
            <v>535.29999999999995</v>
          </cell>
        </row>
        <row r="685">
          <cell r="F685">
            <v>44805</v>
          </cell>
          <cell r="K685" t="str">
            <v>Mês</v>
          </cell>
          <cell r="M685" t="str">
            <v>ELEGÍVEL</v>
          </cell>
          <cell r="P685">
            <v>581.33000000000004</v>
          </cell>
        </row>
        <row r="686">
          <cell r="F686">
            <v>44805</v>
          </cell>
          <cell r="K686" t="str">
            <v>Mês</v>
          </cell>
          <cell r="M686" t="str">
            <v>ELEGÍVEL</v>
          </cell>
          <cell r="P686">
            <v>478.85</v>
          </cell>
        </row>
        <row r="687">
          <cell r="F687">
            <v>44805</v>
          </cell>
          <cell r="K687" t="str">
            <v>Mês</v>
          </cell>
          <cell r="M687" t="str">
            <v>ELEGÍVEL</v>
          </cell>
          <cell r="P687">
            <v>478.85</v>
          </cell>
        </row>
        <row r="688">
          <cell r="F688">
            <v>44805</v>
          </cell>
          <cell r="K688" t="str">
            <v>Mês</v>
          </cell>
          <cell r="M688" t="str">
            <v>ELEGÍVEL</v>
          </cell>
          <cell r="P688">
            <v>478.85</v>
          </cell>
        </row>
        <row r="689">
          <cell r="F689">
            <v>44805</v>
          </cell>
          <cell r="K689" t="str">
            <v>Mês</v>
          </cell>
          <cell r="M689" t="str">
            <v>ELEGÍVEL</v>
          </cell>
          <cell r="P689">
            <v>1715</v>
          </cell>
        </row>
        <row r="690">
          <cell r="F690">
            <v>44805</v>
          </cell>
          <cell r="K690" t="str">
            <v>Mês</v>
          </cell>
          <cell r="M690" t="str">
            <v>ELEGÍVEL</v>
          </cell>
          <cell r="P690">
            <v>641.85</v>
          </cell>
        </row>
        <row r="691">
          <cell r="F691">
            <v>44805</v>
          </cell>
          <cell r="K691" t="str">
            <v>Mês</v>
          </cell>
          <cell r="M691" t="str">
            <v>ELEGÍVEL</v>
          </cell>
          <cell r="P691">
            <v>1331.08</v>
          </cell>
        </row>
        <row r="692">
          <cell r="F692">
            <v>44805</v>
          </cell>
          <cell r="K692" t="str">
            <v>Mês</v>
          </cell>
          <cell r="M692" t="str">
            <v>ELEGÍVEL</v>
          </cell>
          <cell r="P692">
            <v>1163.2</v>
          </cell>
        </row>
        <row r="693">
          <cell r="F693">
            <v>44805</v>
          </cell>
          <cell r="K693" t="str">
            <v>Mês</v>
          </cell>
          <cell r="M693" t="str">
            <v>ELEGÍVEL</v>
          </cell>
          <cell r="P693">
            <v>227.07</v>
          </cell>
        </row>
        <row r="694">
          <cell r="F694">
            <v>44805</v>
          </cell>
          <cell r="K694" t="str">
            <v>Atraso</v>
          </cell>
          <cell r="M694" t="str">
            <v>ELEGÍVEL</v>
          </cell>
          <cell r="P694">
            <v>372.44</v>
          </cell>
        </row>
        <row r="695">
          <cell r="F695">
            <v>44805</v>
          </cell>
          <cell r="K695" t="str">
            <v>Mês</v>
          </cell>
          <cell r="M695" t="str">
            <v>ELEGÍVEL</v>
          </cell>
          <cell r="P695">
            <v>1167.82</v>
          </cell>
        </row>
        <row r="696">
          <cell r="F696">
            <v>44805</v>
          </cell>
          <cell r="K696" t="str">
            <v>Mês</v>
          </cell>
          <cell r="M696" t="str">
            <v>ELEGÍVEL</v>
          </cell>
          <cell r="P696">
            <v>2080.84</v>
          </cell>
        </row>
        <row r="697">
          <cell r="F697">
            <v>44805</v>
          </cell>
          <cell r="K697" t="str">
            <v>Mês</v>
          </cell>
          <cell r="M697" t="str">
            <v>ELEGÍVEL</v>
          </cell>
          <cell r="P697">
            <v>364.96</v>
          </cell>
        </row>
        <row r="698">
          <cell r="F698">
            <v>44805</v>
          </cell>
          <cell r="K698" t="str">
            <v>Mês</v>
          </cell>
          <cell r="M698" t="str">
            <v>ELEGÍVEL</v>
          </cell>
          <cell r="P698">
            <v>767.64</v>
          </cell>
        </row>
        <row r="699">
          <cell r="F699">
            <v>44805</v>
          </cell>
          <cell r="K699" t="str">
            <v>Mês</v>
          </cell>
          <cell r="M699" t="str">
            <v>ELEGÍVEL</v>
          </cell>
          <cell r="P699">
            <v>721.13</v>
          </cell>
        </row>
        <row r="700">
          <cell r="F700">
            <v>44805</v>
          </cell>
          <cell r="K700" t="str">
            <v>Mês</v>
          </cell>
          <cell r="M700" t="str">
            <v>ELEGÍVEL</v>
          </cell>
          <cell r="P700">
            <v>1006.14</v>
          </cell>
        </row>
        <row r="701">
          <cell r="F701">
            <v>44835</v>
          </cell>
          <cell r="K701" t="str">
            <v>Atraso</v>
          </cell>
          <cell r="M701" t="str">
            <v>ELEGÍVEL</v>
          </cell>
          <cell r="P701">
            <v>377.49</v>
          </cell>
        </row>
        <row r="702">
          <cell r="F702">
            <v>44835</v>
          </cell>
          <cell r="K702" t="str">
            <v>Atraso</v>
          </cell>
          <cell r="M702" t="str">
            <v>ELEGÍVEL</v>
          </cell>
          <cell r="P702">
            <v>794.59</v>
          </cell>
        </row>
        <row r="703">
          <cell r="F703">
            <v>44835</v>
          </cell>
          <cell r="K703" t="str">
            <v>Atraso</v>
          </cell>
          <cell r="M703" t="str">
            <v>ELEGÍVEL</v>
          </cell>
          <cell r="P703">
            <v>396.03</v>
          </cell>
        </row>
        <row r="704">
          <cell r="F704">
            <v>44835</v>
          </cell>
          <cell r="K704" t="str">
            <v>Atraso</v>
          </cell>
          <cell r="M704" t="str">
            <v>ELEGÍVEL</v>
          </cell>
          <cell r="P704">
            <v>760.28</v>
          </cell>
        </row>
        <row r="705">
          <cell r="F705">
            <v>44835</v>
          </cell>
          <cell r="K705" t="str">
            <v>Atraso</v>
          </cell>
          <cell r="M705" t="str">
            <v>ELEGÍVEL</v>
          </cell>
          <cell r="P705">
            <v>826.08</v>
          </cell>
        </row>
        <row r="706">
          <cell r="F706">
            <v>44835</v>
          </cell>
          <cell r="K706" t="str">
            <v>Atraso</v>
          </cell>
          <cell r="M706" t="str">
            <v>ELEGÍVEL</v>
          </cell>
          <cell r="P706">
            <v>1210.32</v>
          </cell>
        </row>
        <row r="707">
          <cell r="F707">
            <v>44835</v>
          </cell>
          <cell r="K707" t="str">
            <v>Atraso</v>
          </cell>
          <cell r="M707" t="str">
            <v>ELEGÍVEL</v>
          </cell>
          <cell r="P707">
            <v>877.38</v>
          </cell>
        </row>
        <row r="708">
          <cell r="F708">
            <v>44835</v>
          </cell>
          <cell r="K708" t="str">
            <v>Mês</v>
          </cell>
          <cell r="M708" t="str">
            <v>ELEGÍVEL</v>
          </cell>
          <cell r="P708">
            <v>846.04</v>
          </cell>
        </row>
        <row r="709">
          <cell r="F709">
            <v>44835</v>
          </cell>
          <cell r="K709" t="str">
            <v>Mês</v>
          </cell>
          <cell r="M709" t="str">
            <v>ELEGÍVEL</v>
          </cell>
          <cell r="P709">
            <v>558.73</v>
          </cell>
        </row>
        <row r="710">
          <cell r="F710">
            <v>44835</v>
          </cell>
          <cell r="K710" t="str">
            <v>Mês</v>
          </cell>
          <cell r="M710" t="str">
            <v>ELEGÍVEL</v>
          </cell>
          <cell r="P710">
            <v>568.97</v>
          </cell>
        </row>
        <row r="711">
          <cell r="F711">
            <v>44835</v>
          </cell>
          <cell r="K711" t="str">
            <v>Mês</v>
          </cell>
          <cell r="M711" t="str">
            <v>ELEGÍVEL</v>
          </cell>
          <cell r="P711">
            <v>434.84</v>
          </cell>
        </row>
        <row r="712">
          <cell r="F712">
            <v>44835</v>
          </cell>
          <cell r="K712" t="str">
            <v>Mês</v>
          </cell>
          <cell r="M712" t="str">
            <v>ELEGÍVEL</v>
          </cell>
          <cell r="P712">
            <v>222.41</v>
          </cell>
        </row>
        <row r="713">
          <cell r="F713">
            <v>44835</v>
          </cell>
          <cell r="K713" t="str">
            <v>Atraso</v>
          </cell>
          <cell r="M713" t="str">
            <v>ELEGÍVEL</v>
          </cell>
          <cell r="P713">
            <v>523.23</v>
          </cell>
        </row>
        <row r="714">
          <cell r="F714">
            <v>44835</v>
          </cell>
          <cell r="K714" t="str">
            <v>Mês</v>
          </cell>
          <cell r="M714" t="str">
            <v>ELEGÍVEL</v>
          </cell>
          <cell r="P714">
            <v>897.43</v>
          </cell>
        </row>
        <row r="715">
          <cell r="F715">
            <v>44835</v>
          </cell>
          <cell r="K715" t="str">
            <v>Mês</v>
          </cell>
          <cell r="M715" t="str">
            <v>ELEGÍVEL</v>
          </cell>
          <cell r="P715">
            <v>803.06</v>
          </cell>
        </row>
        <row r="716">
          <cell r="F716">
            <v>44835</v>
          </cell>
          <cell r="K716" t="str">
            <v>Mês</v>
          </cell>
          <cell r="M716" t="str">
            <v>ELEGÍVEL</v>
          </cell>
          <cell r="P716">
            <v>664.04</v>
          </cell>
        </row>
        <row r="717">
          <cell r="F717">
            <v>44835</v>
          </cell>
          <cell r="K717" t="str">
            <v>Mês</v>
          </cell>
          <cell r="M717" t="str">
            <v>ELEGÍVEL</v>
          </cell>
          <cell r="P717">
            <v>2642.66</v>
          </cell>
        </row>
        <row r="718">
          <cell r="F718">
            <v>44835</v>
          </cell>
          <cell r="K718" t="str">
            <v>Atraso</v>
          </cell>
          <cell r="M718" t="str">
            <v>ELEGÍVEL</v>
          </cell>
          <cell r="P718">
            <v>869.88</v>
          </cell>
        </row>
        <row r="719">
          <cell r="F719">
            <v>44835</v>
          </cell>
          <cell r="K719" t="str">
            <v>Mês</v>
          </cell>
          <cell r="M719" t="str">
            <v>ELEGÍVEL</v>
          </cell>
          <cell r="P719">
            <v>961.46</v>
          </cell>
        </row>
        <row r="720">
          <cell r="F720">
            <v>44835</v>
          </cell>
          <cell r="K720" t="str">
            <v>Mês</v>
          </cell>
          <cell r="M720" t="str">
            <v>ELEGÍVEL</v>
          </cell>
          <cell r="P720">
            <v>602.15</v>
          </cell>
        </row>
        <row r="721">
          <cell r="F721">
            <v>44835</v>
          </cell>
          <cell r="K721" t="str">
            <v>Atraso</v>
          </cell>
          <cell r="M721" t="str">
            <v>ELEGÍVEL</v>
          </cell>
          <cell r="P721">
            <v>477.63</v>
          </cell>
        </row>
        <row r="722">
          <cell r="F722">
            <v>44835</v>
          </cell>
          <cell r="K722" t="str">
            <v>Mês</v>
          </cell>
          <cell r="M722" t="str">
            <v>ELEGÍVEL</v>
          </cell>
          <cell r="P722">
            <v>1192.67</v>
          </cell>
        </row>
        <row r="723">
          <cell r="F723">
            <v>44835</v>
          </cell>
          <cell r="K723" t="str">
            <v>Mês</v>
          </cell>
          <cell r="M723" t="str">
            <v>ELEGÍVEL</v>
          </cell>
          <cell r="P723">
            <v>1109.44</v>
          </cell>
        </row>
        <row r="724">
          <cell r="F724">
            <v>44835</v>
          </cell>
          <cell r="K724" t="str">
            <v>Mês</v>
          </cell>
          <cell r="M724" t="str">
            <v>ELEGÍVEL</v>
          </cell>
          <cell r="P724">
            <v>534.23</v>
          </cell>
        </row>
        <row r="725">
          <cell r="F725">
            <v>44835</v>
          </cell>
          <cell r="K725" t="str">
            <v>Mês</v>
          </cell>
          <cell r="M725" t="str">
            <v>ELEGÍVEL</v>
          </cell>
          <cell r="P725">
            <v>459.21</v>
          </cell>
        </row>
        <row r="726">
          <cell r="F726">
            <v>44835</v>
          </cell>
          <cell r="K726" t="str">
            <v>Mês</v>
          </cell>
          <cell r="M726" t="str">
            <v>ELEGÍVEL</v>
          </cell>
          <cell r="P726">
            <v>530.31000000000006</v>
          </cell>
        </row>
        <row r="727">
          <cell r="F727">
            <v>44835</v>
          </cell>
          <cell r="K727" t="str">
            <v>Mês</v>
          </cell>
          <cell r="M727" t="str">
            <v>ELEGÍVEL</v>
          </cell>
          <cell r="P727">
            <v>594.75</v>
          </cell>
        </row>
        <row r="728">
          <cell r="F728">
            <v>44835</v>
          </cell>
          <cell r="K728" t="str">
            <v>Mês</v>
          </cell>
          <cell r="M728" t="str">
            <v>ELEGÍVEL</v>
          </cell>
          <cell r="P728">
            <v>548.55000000000007</v>
          </cell>
        </row>
        <row r="729">
          <cell r="F729">
            <v>44835</v>
          </cell>
          <cell r="K729" t="str">
            <v>Mês</v>
          </cell>
          <cell r="M729" t="str">
            <v>ELEGÍVEL</v>
          </cell>
          <cell r="P729">
            <v>978.71</v>
          </cell>
        </row>
        <row r="730">
          <cell r="F730">
            <v>44835</v>
          </cell>
          <cell r="K730" t="str">
            <v>Mês</v>
          </cell>
          <cell r="M730" t="str">
            <v>ELEGÍVEL</v>
          </cell>
          <cell r="P730">
            <v>870.62</v>
          </cell>
        </row>
        <row r="731">
          <cell r="F731">
            <v>44835</v>
          </cell>
          <cell r="K731" t="str">
            <v>Mês</v>
          </cell>
          <cell r="M731" t="str">
            <v>ELEGÍVEL</v>
          </cell>
          <cell r="P731">
            <v>778.19</v>
          </cell>
        </row>
        <row r="732">
          <cell r="F732">
            <v>44835</v>
          </cell>
          <cell r="K732" t="str">
            <v>Mês</v>
          </cell>
          <cell r="M732" t="str">
            <v>ELEGÍVEL</v>
          </cell>
          <cell r="P732">
            <v>1157.8900000000001</v>
          </cell>
        </row>
        <row r="733">
          <cell r="F733">
            <v>44835</v>
          </cell>
          <cell r="K733" t="str">
            <v>Mês</v>
          </cell>
          <cell r="M733" t="str">
            <v>ELEGÍVEL</v>
          </cell>
          <cell r="P733">
            <v>1185.71</v>
          </cell>
        </row>
        <row r="734">
          <cell r="F734">
            <v>44835</v>
          </cell>
          <cell r="K734" t="str">
            <v>Mês</v>
          </cell>
          <cell r="M734" t="str">
            <v>ELEGÍVEL</v>
          </cell>
          <cell r="P734">
            <v>1332.28</v>
          </cell>
        </row>
        <row r="735">
          <cell r="F735">
            <v>44835</v>
          </cell>
          <cell r="K735" t="str">
            <v>Atraso</v>
          </cell>
          <cell r="M735" t="str">
            <v>ELEGÍVEL</v>
          </cell>
          <cell r="P735">
            <v>533.82000000000005</v>
          </cell>
        </row>
        <row r="736">
          <cell r="F736">
            <v>44835</v>
          </cell>
          <cell r="K736" t="str">
            <v>Mês</v>
          </cell>
          <cell r="M736" t="str">
            <v>ELEGÍVEL</v>
          </cell>
          <cell r="P736">
            <v>558.55000000000007</v>
          </cell>
        </row>
        <row r="737">
          <cell r="F737">
            <v>44835</v>
          </cell>
          <cell r="K737" t="str">
            <v>Atraso</v>
          </cell>
          <cell r="M737" t="str">
            <v>ELEGÍVEL</v>
          </cell>
          <cell r="P737">
            <v>538.33000000000004</v>
          </cell>
        </row>
        <row r="738">
          <cell r="F738">
            <v>44835</v>
          </cell>
          <cell r="K738" t="str">
            <v>Mês</v>
          </cell>
          <cell r="M738" t="str">
            <v>ELEGÍVEL</v>
          </cell>
          <cell r="P738">
            <v>1021.92</v>
          </cell>
        </row>
        <row r="739">
          <cell r="F739">
            <v>44835</v>
          </cell>
          <cell r="K739" t="str">
            <v>Mês</v>
          </cell>
          <cell r="M739" t="str">
            <v>ELEGÍVEL</v>
          </cell>
          <cell r="P739">
            <v>475.94</v>
          </cell>
        </row>
        <row r="740">
          <cell r="F740">
            <v>44835</v>
          </cell>
          <cell r="K740" t="str">
            <v>Mês</v>
          </cell>
          <cell r="M740" t="str">
            <v>ELEGÍVEL</v>
          </cell>
          <cell r="P740">
            <v>3024.6</v>
          </cell>
        </row>
        <row r="741">
          <cell r="F741">
            <v>44835</v>
          </cell>
          <cell r="K741" t="str">
            <v>Mês</v>
          </cell>
          <cell r="M741" t="str">
            <v>ELEGÍVEL</v>
          </cell>
          <cell r="P741">
            <v>920.95</v>
          </cell>
        </row>
        <row r="742">
          <cell r="F742">
            <v>44835</v>
          </cell>
          <cell r="K742" t="str">
            <v>Mês</v>
          </cell>
          <cell r="M742" t="str">
            <v>ELEGÍVEL</v>
          </cell>
          <cell r="P742">
            <v>484.72</v>
          </cell>
        </row>
        <row r="743">
          <cell r="F743">
            <v>44835</v>
          </cell>
          <cell r="K743" t="str">
            <v>Mês</v>
          </cell>
          <cell r="M743" t="str">
            <v>ELEGÍVEL</v>
          </cell>
          <cell r="P743">
            <v>733.15</v>
          </cell>
        </row>
        <row r="744">
          <cell r="F744">
            <v>44835</v>
          </cell>
          <cell r="K744" t="str">
            <v>Mês</v>
          </cell>
          <cell r="M744" t="str">
            <v>ELEGÍVEL</v>
          </cell>
          <cell r="P744">
            <v>307.07</v>
          </cell>
        </row>
        <row r="745">
          <cell r="F745">
            <v>44835</v>
          </cell>
          <cell r="K745" t="str">
            <v>Mês</v>
          </cell>
          <cell r="M745" t="str">
            <v>ELEGÍVEL</v>
          </cell>
          <cell r="P745">
            <v>513.46</v>
          </cell>
        </row>
        <row r="746">
          <cell r="F746">
            <v>44835</v>
          </cell>
          <cell r="K746" t="str">
            <v>Mês</v>
          </cell>
          <cell r="M746" t="str">
            <v>ELEGÍVEL</v>
          </cell>
          <cell r="P746">
            <v>509.57</v>
          </cell>
        </row>
        <row r="747">
          <cell r="F747">
            <v>44835</v>
          </cell>
          <cell r="K747" t="str">
            <v>Mês</v>
          </cell>
          <cell r="M747" t="str">
            <v>ELEGÍVEL</v>
          </cell>
          <cell r="P747">
            <v>479.28</v>
          </cell>
        </row>
        <row r="748">
          <cell r="F748">
            <v>44835</v>
          </cell>
          <cell r="K748" t="str">
            <v>Mês</v>
          </cell>
          <cell r="M748" t="str">
            <v>ELEGÍVEL</v>
          </cell>
          <cell r="P748">
            <v>479.28</v>
          </cell>
        </row>
        <row r="749">
          <cell r="F749">
            <v>44835</v>
          </cell>
          <cell r="K749" t="str">
            <v>Mês</v>
          </cell>
          <cell r="M749" t="str">
            <v>ELEGÍVEL</v>
          </cell>
          <cell r="P749">
            <v>479.28</v>
          </cell>
        </row>
        <row r="750">
          <cell r="F750">
            <v>44835</v>
          </cell>
          <cell r="K750" t="str">
            <v>Mês</v>
          </cell>
          <cell r="M750" t="str">
            <v>ELEGÍVEL</v>
          </cell>
          <cell r="P750">
            <v>642.43000000000006</v>
          </cell>
        </row>
        <row r="751">
          <cell r="F751">
            <v>44835</v>
          </cell>
          <cell r="K751" t="str">
            <v>Mês</v>
          </cell>
          <cell r="M751" t="str">
            <v>ELEGÍVEL</v>
          </cell>
          <cell r="P751">
            <v>4295.18</v>
          </cell>
        </row>
        <row r="752">
          <cell r="F752">
            <v>44835</v>
          </cell>
          <cell r="K752" t="str">
            <v>Atraso</v>
          </cell>
          <cell r="M752" t="str">
            <v>ELEGÍVEL</v>
          </cell>
          <cell r="P752">
            <v>402.76</v>
          </cell>
        </row>
        <row r="753">
          <cell r="F753">
            <v>44835</v>
          </cell>
          <cell r="K753" t="str">
            <v>Mês</v>
          </cell>
          <cell r="M753" t="str">
            <v>ELEGÍVEL</v>
          </cell>
          <cell r="P753">
            <v>221.62</v>
          </cell>
        </row>
        <row r="754">
          <cell r="F754">
            <v>44835</v>
          </cell>
          <cell r="K754" t="str">
            <v>Mês</v>
          </cell>
          <cell r="M754" t="str">
            <v>ELEGÍVEL</v>
          </cell>
          <cell r="P754">
            <v>1007.05</v>
          </cell>
        </row>
        <row r="755">
          <cell r="F755">
            <v>44835</v>
          </cell>
          <cell r="K755" t="str">
            <v>Mês</v>
          </cell>
          <cell r="M755" t="str">
            <v>ELEGÍVEL</v>
          </cell>
          <cell r="P755">
            <v>721.78</v>
          </cell>
        </row>
        <row r="756">
          <cell r="F756">
            <v>44835</v>
          </cell>
          <cell r="K756" t="str">
            <v>Mês</v>
          </cell>
          <cell r="M756" t="str">
            <v>ELEGÍVEL</v>
          </cell>
          <cell r="P756">
            <v>709.23</v>
          </cell>
        </row>
        <row r="757">
          <cell r="F757">
            <v>44835</v>
          </cell>
          <cell r="K757" t="str">
            <v>Mês</v>
          </cell>
          <cell r="M757" t="str">
            <v>ELEGÍVEL</v>
          </cell>
          <cell r="P757">
            <v>1211.4100000000001</v>
          </cell>
        </row>
        <row r="758">
          <cell r="F758">
            <v>44835</v>
          </cell>
          <cell r="K758" t="str">
            <v>Mês</v>
          </cell>
          <cell r="M758" t="str">
            <v>ELEGÍVEL</v>
          </cell>
          <cell r="P758">
            <v>2082.71</v>
          </cell>
        </row>
        <row r="759">
          <cell r="F759">
            <v>44835</v>
          </cell>
          <cell r="K759" t="str">
            <v>Mês</v>
          </cell>
          <cell r="M759" t="str">
            <v>ELEGÍVEL</v>
          </cell>
          <cell r="P759">
            <v>527.31000000000006</v>
          </cell>
        </row>
        <row r="760">
          <cell r="F760">
            <v>44835</v>
          </cell>
          <cell r="K760" t="str">
            <v>Mês</v>
          </cell>
          <cell r="M760" t="str">
            <v>ELEGÍVEL</v>
          </cell>
          <cell r="P760">
            <v>5855.7</v>
          </cell>
        </row>
        <row r="761">
          <cell r="F761">
            <v>44835</v>
          </cell>
          <cell r="K761" t="str">
            <v>Mês</v>
          </cell>
          <cell r="M761" t="str">
            <v>ELEGÍVEL</v>
          </cell>
          <cell r="P761">
            <v>1164.25</v>
          </cell>
        </row>
        <row r="762">
          <cell r="F762">
            <v>44835</v>
          </cell>
          <cell r="K762" t="str">
            <v>Mês</v>
          </cell>
          <cell r="M762" t="str">
            <v>ELEGÍVEL</v>
          </cell>
          <cell r="P762">
            <v>768.33</v>
          </cell>
        </row>
        <row r="763">
          <cell r="F763">
            <v>44835</v>
          </cell>
          <cell r="K763" t="str">
            <v>Mês</v>
          </cell>
          <cell r="M763" t="str">
            <v>ELEGÍVEL</v>
          </cell>
          <cell r="P763">
            <v>5158.57</v>
          </cell>
        </row>
        <row r="764">
          <cell r="F764">
            <v>44835</v>
          </cell>
          <cell r="K764" t="str">
            <v>Mês</v>
          </cell>
          <cell r="M764" t="str">
            <v>ELEGÍVEL</v>
          </cell>
          <cell r="P764">
            <v>476.46</v>
          </cell>
        </row>
        <row r="765">
          <cell r="F765">
            <v>44835</v>
          </cell>
          <cell r="K765" t="str">
            <v>Mês</v>
          </cell>
          <cell r="M765" t="str">
            <v>ELEGÍVEL</v>
          </cell>
          <cell r="P765">
            <v>73.989999999999995</v>
          </cell>
        </row>
        <row r="766">
          <cell r="F766">
            <v>44866</v>
          </cell>
          <cell r="K766" t="str">
            <v>Atraso</v>
          </cell>
          <cell r="M766" t="str">
            <v>ELEGÍVEL</v>
          </cell>
          <cell r="P766">
            <v>373.31</v>
          </cell>
        </row>
        <row r="767">
          <cell r="F767">
            <v>44866</v>
          </cell>
          <cell r="K767" t="str">
            <v>Atraso</v>
          </cell>
          <cell r="M767" t="str">
            <v>ELEGÍVEL</v>
          </cell>
          <cell r="P767">
            <v>377.83</v>
          </cell>
        </row>
        <row r="768">
          <cell r="F768">
            <v>44866</v>
          </cell>
          <cell r="K768" t="str">
            <v>Atraso</v>
          </cell>
          <cell r="M768" t="str">
            <v>ELEGÍVEL</v>
          </cell>
          <cell r="P768">
            <v>795.3</v>
          </cell>
        </row>
        <row r="769">
          <cell r="F769">
            <v>44866</v>
          </cell>
          <cell r="K769" t="str">
            <v>Atraso</v>
          </cell>
          <cell r="M769" t="str">
            <v>ELEGÍVEL</v>
          </cell>
          <cell r="P769">
            <v>396.38</v>
          </cell>
        </row>
        <row r="770">
          <cell r="F770">
            <v>44866</v>
          </cell>
          <cell r="K770" t="str">
            <v>Atraso</v>
          </cell>
          <cell r="M770" t="str">
            <v>ELEGÍVEL</v>
          </cell>
          <cell r="P770">
            <v>826.82</v>
          </cell>
        </row>
        <row r="771">
          <cell r="F771">
            <v>44866</v>
          </cell>
          <cell r="K771" t="str">
            <v>Atraso</v>
          </cell>
          <cell r="M771" t="str">
            <v>ELEGÍVEL</v>
          </cell>
          <cell r="P771">
            <v>1194.58</v>
          </cell>
        </row>
        <row r="772">
          <cell r="F772">
            <v>44866</v>
          </cell>
          <cell r="K772" t="str">
            <v>Atraso</v>
          </cell>
          <cell r="M772" t="str">
            <v>ELEGÍVEL</v>
          </cell>
          <cell r="P772">
            <v>877.89</v>
          </cell>
        </row>
        <row r="773">
          <cell r="F773">
            <v>44866</v>
          </cell>
          <cell r="K773" t="str">
            <v>Mês</v>
          </cell>
          <cell r="M773" t="str">
            <v>ELEGÍVEL</v>
          </cell>
          <cell r="P773">
            <v>1193.75</v>
          </cell>
        </row>
        <row r="774">
          <cell r="F774">
            <v>44866</v>
          </cell>
          <cell r="K774" t="str">
            <v>Mês</v>
          </cell>
          <cell r="M774" t="str">
            <v>ELEGÍVEL</v>
          </cell>
          <cell r="P774">
            <v>435.23</v>
          </cell>
        </row>
        <row r="775">
          <cell r="F775">
            <v>44866</v>
          </cell>
          <cell r="K775" t="str">
            <v>Mês</v>
          </cell>
          <cell r="M775" t="str">
            <v>ELEGÍVEL</v>
          </cell>
          <cell r="P775">
            <v>602.69000000000005</v>
          </cell>
        </row>
        <row r="776">
          <cell r="F776">
            <v>44866</v>
          </cell>
          <cell r="K776" t="str">
            <v>Mês</v>
          </cell>
          <cell r="M776" t="str">
            <v>ELEGÍVEL</v>
          </cell>
          <cell r="P776">
            <v>559.23</v>
          </cell>
        </row>
        <row r="777">
          <cell r="F777">
            <v>44866</v>
          </cell>
          <cell r="K777" t="str">
            <v>Atraso</v>
          </cell>
          <cell r="M777" t="str">
            <v>ELEGÍVEL</v>
          </cell>
          <cell r="P777">
            <v>25.53</v>
          </cell>
        </row>
        <row r="778">
          <cell r="F778">
            <v>44866</v>
          </cell>
          <cell r="K778" t="str">
            <v>Mês</v>
          </cell>
          <cell r="M778" t="str">
            <v>ELEGÍVEL</v>
          </cell>
          <cell r="P778">
            <v>871.41</v>
          </cell>
        </row>
        <row r="779">
          <cell r="F779">
            <v>44866</v>
          </cell>
          <cell r="K779" t="str">
            <v>Mês</v>
          </cell>
          <cell r="M779" t="str">
            <v>ELEGÍVEL</v>
          </cell>
          <cell r="P779">
            <v>846.8</v>
          </cell>
        </row>
        <row r="780">
          <cell r="F780">
            <v>44866</v>
          </cell>
          <cell r="K780" t="str">
            <v>Mês</v>
          </cell>
          <cell r="M780" t="str">
            <v>ELEGÍVEL</v>
          </cell>
          <cell r="P780">
            <v>1157.8900000000001</v>
          </cell>
        </row>
        <row r="781">
          <cell r="F781">
            <v>44866</v>
          </cell>
          <cell r="K781" t="str">
            <v>Mês</v>
          </cell>
          <cell r="M781" t="str">
            <v>ELEGÍVEL</v>
          </cell>
          <cell r="P781">
            <v>898.24</v>
          </cell>
        </row>
        <row r="782">
          <cell r="F782">
            <v>44866</v>
          </cell>
          <cell r="K782" t="str">
            <v>Mês</v>
          </cell>
          <cell r="M782" t="str">
            <v>ELEGÍVEL</v>
          </cell>
          <cell r="P782">
            <v>803.78</v>
          </cell>
        </row>
        <row r="783">
          <cell r="F783">
            <v>44866</v>
          </cell>
          <cell r="K783" t="str">
            <v>Mês</v>
          </cell>
          <cell r="M783" t="str">
            <v>ELEGÍVEL</v>
          </cell>
          <cell r="P783">
            <v>1110.44</v>
          </cell>
        </row>
        <row r="784">
          <cell r="F784">
            <v>44866</v>
          </cell>
          <cell r="K784" t="str">
            <v>Mês</v>
          </cell>
          <cell r="M784" t="str">
            <v>ELEGÍVEL</v>
          </cell>
          <cell r="P784">
            <v>962.33</v>
          </cell>
        </row>
        <row r="785">
          <cell r="F785">
            <v>44866</v>
          </cell>
          <cell r="K785" t="str">
            <v>Atraso</v>
          </cell>
          <cell r="M785" t="str">
            <v>ELEGÍVEL</v>
          </cell>
          <cell r="P785">
            <v>385.59</v>
          </cell>
        </row>
        <row r="786">
          <cell r="F786">
            <v>44866</v>
          </cell>
          <cell r="K786" t="str">
            <v>Mês</v>
          </cell>
          <cell r="M786" t="str">
            <v>ELEGÍVEL</v>
          </cell>
          <cell r="P786">
            <v>595.28</v>
          </cell>
        </row>
        <row r="787">
          <cell r="F787">
            <v>44866</v>
          </cell>
          <cell r="K787" t="str">
            <v>Mês</v>
          </cell>
          <cell r="M787" t="str">
            <v>ELEGÍVEL</v>
          </cell>
          <cell r="P787">
            <v>1186.78</v>
          </cell>
        </row>
        <row r="788">
          <cell r="F788">
            <v>44866</v>
          </cell>
          <cell r="K788" t="str">
            <v>Atraso</v>
          </cell>
          <cell r="M788" t="str">
            <v>ELEGÍVEL</v>
          </cell>
          <cell r="P788">
            <v>647.85</v>
          </cell>
        </row>
        <row r="789">
          <cell r="F789">
            <v>44866</v>
          </cell>
          <cell r="K789" t="str">
            <v>Mês</v>
          </cell>
          <cell r="M789" t="str">
            <v>ELEGÍVEL</v>
          </cell>
          <cell r="P789">
            <v>1238.45</v>
          </cell>
        </row>
        <row r="790">
          <cell r="F790">
            <v>44866</v>
          </cell>
          <cell r="K790" t="str">
            <v>Mês</v>
          </cell>
          <cell r="M790" t="str">
            <v>ELEGÍVEL</v>
          </cell>
          <cell r="P790">
            <v>530.78</v>
          </cell>
        </row>
        <row r="791">
          <cell r="F791">
            <v>44866</v>
          </cell>
          <cell r="K791" t="str">
            <v>Mês</v>
          </cell>
          <cell r="M791" t="str">
            <v>ELEGÍVEL</v>
          </cell>
          <cell r="P791">
            <v>1022.84</v>
          </cell>
        </row>
        <row r="792">
          <cell r="F792">
            <v>44866</v>
          </cell>
          <cell r="K792" t="str">
            <v>Mês</v>
          </cell>
          <cell r="M792" t="str">
            <v>ELEGÍVEL</v>
          </cell>
          <cell r="P792">
            <v>549.04</v>
          </cell>
        </row>
        <row r="793">
          <cell r="F793">
            <v>44866</v>
          </cell>
          <cell r="K793" t="str">
            <v>Mês</v>
          </cell>
          <cell r="M793" t="str">
            <v>ELEGÍVEL</v>
          </cell>
          <cell r="P793">
            <v>979.59</v>
          </cell>
        </row>
        <row r="794">
          <cell r="F794">
            <v>44866</v>
          </cell>
          <cell r="K794" t="str">
            <v>Mês</v>
          </cell>
          <cell r="M794" t="str">
            <v>ELEGÍVEL</v>
          </cell>
          <cell r="P794">
            <v>664.64</v>
          </cell>
        </row>
        <row r="795">
          <cell r="F795">
            <v>44866</v>
          </cell>
          <cell r="K795" t="str">
            <v>Mês</v>
          </cell>
          <cell r="M795" t="str">
            <v>ELEGÍVEL</v>
          </cell>
          <cell r="P795">
            <v>559.59</v>
          </cell>
        </row>
        <row r="796">
          <cell r="F796">
            <v>44866</v>
          </cell>
          <cell r="K796" t="str">
            <v>Mês</v>
          </cell>
          <cell r="M796" t="str">
            <v>ELEGÍVEL</v>
          </cell>
          <cell r="P796">
            <v>485.16</v>
          </cell>
        </row>
        <row r="797">
          <cell r="F797">
            <v>44866</v>
          </cell>
          <cell r="K797" t="str">
            <v>Mês</v>
          </cell>
          <cell r="M797" t="str">
            <v>ELEGÍVEL</v>
          </cell>
          <cell r="P797">
            <v>778.89</v>
          </cell>
        </row>
        <row r="798">
          <cell r="F798">
            <v>44866</v>
          </cell>
          <cell r="K798" t="str">
            <v>Mês</v>
          </cell>
          <cell r="M798" t="str">
            <v>ELEGÍVEL</v>
          </cell>
          <cell r="P798">
            <v>569.48</v>
          </cell>
        </row>
        <row r="799">
          <cell r="F799">
            <v>44866</v>
          </cell>
          <cell r="K799" t="str">
            <v>Mês</v>
          </cell>
          <cell r="M799" t="str">
            <v>ELEGÍVEL</v>
          </cell>
          <cell r="P799">
            <v>831.81</v>
          </cell>
        </row>
        <row r="800">
          <cell r="F800">
            <v>44866</v>
          </cell>
          <cell r="K800" t="str">
            <v>Mês</v>
          </cell>
          <cell r="M800" t="str">
            <v>ELEGÍVEL</v>
          </cell>
          <cell r="P800">
            <v>510.03</v>
          </cell>
        </row>
        <row r="801">
          <cell r="F801">
            <v>44866</v>
          </cell>
          <cell r="K801" t="str">
            <v>Mês</v>
          </cell>
          <cell r="M801" t="str">
            <v>ELEGÍVEL</v>
          </cell>
          <cell r="P801">
            <v>921.78</v>
          </cell>
        </row>
        <row r="802">
          <cell r="F802">
            <v>44866</v>
          </cell>
          <cell r="K802" t="str">
            <v>Mês</v>
          </cell>
          <cell r="M802" t="str">
            <v>ELEGÍVEL</v>
          </cell>
          <cell r="P802">
            <v>748.96</v>
          </cell>
        </row>
        <row r="803">
          <cell r="F803">
            <v>44866</v>
          </cell>
          <cell r="K803" t="str">
            <v>Mês</v>
          </cell>
          <cell r="M803" t="str">
            <v>ELEGÍVEL</v>
          </cell>
          <cell r="P803">
            <v>313.69</v>
          </cell>
        </row>
        <row r="804">
          <cell r="F804">
            <v>44866</v>
          </cell>
          <cell r="K804" t="str">
            <v>Atraso</v>
          </cell>
          <cell r="M804" t="str">
            <v>ELEGÍVEL</v>
          </cell>
          <cell r="P804">
            <v>546.93000000000006</v>
          </cell>
        </row>
        <row r="805">
          <cell r="F805">
            <v>44866</v>
          </cell>
          <cell r="K805" t="str">
            <v>Mês</v>
          </cell>
          <cell r="M805" t="str">
            <v>ELEGÍVEL</v>
          </cell>
          <cell r="P805">
            <v>459.62</v>
          </cell>
        </row>
        <row r="806">
          <cell r="F806">
            <v>44866</v>
          </cell>
          <cell r="K806" t="str">
            <v>Mês</v>
          </cell>
          <cell r="M806" t="str">
            <v>ELEGÍVEL</v>
          </cell>
          <cell r="P806">
            <v>479.71</v>
          </cell>
        </row>
        <row r="807">
          <cell r="F807">
            <v>44866</v>
          </cell>
          <cell r="K807" t="str">
            <v>Mês</v>
          </cell>
          <cell r="M807" t="str">
            <v>ELEGÍVEL</v>
          </cell>
          <cell r="P807">
            <v>479.71</v>
          </cell>
        </row>
        <row r="808">
          <cell r="F808">
            <v>44866</v>
          </cell>
          <cell r="K808" t="str">
            <v>Mês</v>
          </cell>
          <cell r="M808" t="str">
            <v>ELEGÍVEL</v>
          </cell>
          <cell r="P808">
            <v>479.71</v>
          </cell>
        </row>
        <row r="809">
          <cell r="F809">
            <v>44866</v>
          </cell>
          <cell r="K809" t="str">
            <v>Mês</v>
          </cell>
          <cell r="M809" t="str">
            <v>ELEGÍVEL</v>
          </cell>
          <cell r="P809">
            <v>643.01</v>
          </cell>
        </row>
        <row r="810">
          <cell r="F810">
            <v>44866</v>
          </cell>
          <cell r="K810" t="str">
            <v>Mês</v>
          </cell>
          <cell r="M810" t="str">
            <v>ELEGÍVEL</v>
          </cell>
          <cell r="P810">
            <v>227.48</v>
          </cell>
        </row>
        <row r="811">
          <cell r="F811">
            <v>44866</v>
          </cell>
          <cell r="K811" t="str">
            <v>Mês</v>
          </cell>
          <cell r="M811" t="str">
            <v>ELEGÍVEL</v>
          </cell>
          <cell r="P811">
            <v>513.91999999999996</v>
          </cell>
        </row>
        <row r="812">
          <cell r="F812">
            <v>44866</v>
          </cell>
          <cell r="K812" t="str">
            <v>Mês</v>
          </cell>
          <cell r="M812" t="str">
            <v>ELEGÍVEL</v>
          </cell>
          <cell r="P812">
            <v>1333.48</v>
          </cell>
        </row>
        <row r="813">
          <cell r="F813">
            <v>44866</v>
          </cell>
          <cell r="K813" t="str">
            <v>Atraso</v>
          </cell>
          <cell r="M813" t="str">
            <v>ELEGÍVEL</v>
          </cell>
          <cell r="P813">
            <v>1389.57</v>
          </cell>
        </row>
        <row r="814">
          <cell r="F814">
            <v>44866</v>
          </cell>
          <cell r="K814" t="str">
            <v>Mês</v>
          </cell>
          <cell r="M814" t="str">
            <v>ELEGÍVEL</v>
          </cell>
          <cell r="P814">
            <v>527.78</v>
          </cell>
        </row>
        <row r="815">
          <cell r="F815">
            <v>44866</v>
          </cell>
          <cell r="K815" t="str">
            <v>Mês</v>
          </cell>
          <cell r="M815" t="str">
            <v>ELEGÍVEL</v>
          </cell>
          <cell r="P815">
            <v>796.02</v>
          </cell>
        </row>
        <row r="816">
          <cell r="F816">
            <v>44866</v>
          </cell>
          <cell r="K816" t="str">
            <v>Mês</v>
          </cell>
          <cell r="M816" t="str">
            <v>ELEGÍVEL</v>
          </cell>
          <cell r="P816">
            <v>1007.95</v>
          </cell>
        </row>
        <row r="817">
          <cell r="F817">
            <v>44866</v>
          </cell>
          <cell r="K817" t="str">
            <v>Mês</v>
          </cell>
          <cell r="M817" t="str">
            <v>ELEGÍVEL</v>
          </cell>
          <cell r="P817">
            <v>476.24</v>
          </cell>
        </row>
        <row r="818">
          <cell r="F818">
            <v>44866</v>
          </cell>
          <cell r="K818" t="str">
            <v>Mês</v>
          </cell>
          <cell r="M818" t="str">
            <v>ELEGÍVEL</v>
          </cell>
          <cell r="P818">
            <v>865.57</v>
          </cell>
        </row>
        <row r="819">
          <cell r="F819">
            <v>44866</v>
          </cell>
          <cell r="K819" t="str">
            <v>Mês</v>
          </cell>
          <cell r="M819" t="str">
            <v>ELEGÍVEL</v>
          </cell>
          <cell r="P819">
            <v>2084.59</v>
          </cell>
        </row>
        <row r="820">
          <cell r="F820">
            <v>44866</v>
          </cell>
          <cell r="K820" t="str">
            <v>Mês</v>
          </cell>
          <cell r="M820" t="str">
            <v>ELEGÍVEL</v>
          </cell>
          <cell r="P820">
            <v>722.43</v>
          </cell>
        </row>
        <row r="821">
          <cell r="F821">
            <v>44866</v>
          </cell>
          <cell r="K821" t="str">
            <v>Mês</v>
          </cell>
          <cell r="M821" t="str">
            <v>ELEGÍVEL</v>
          </cell>
          <cell r="P821">
            <v>187.36</v>
          </cell>
        </row>
        <row r="822">
          <cell r="F822">
            <v>44866</v>
          </cell>
          <cell r="K822" t="str">
            <v>Atraso</v>
          </cell>
          <cell r="M822" t="str">
            <v>ELEGÍVEL</v>
          </cell>
          <cell r="P822">
            <v>541.87</v>
          </cell>
        </row>
        <row r="823">
          <cell r="F823">
            <v>44866</v>
          </cell>
          <cell r="K823" t="str">
            <v>Mês</v>
          </cell>
          <cell r="M823" t="str">
            <v>ELEGÍVEL</v>
          </cell>
          <cell r="P823">
            <v>769.02</v>
          </cell>
        </row>
        <row r="824">
          <cell r="F824">
            <v>44866</v>
          </cell>
          <cell r="K824" t="str">
            <v>Mês</v>
          </cell>
          <cell r="M824" t="str">
            <v>ELEGÍVEL</v>
          </cell>
          <cell r="P824">
            <v>743.55</v>
          </cell>
        </row>
        <row r="825">
          <cell r="F825">
            <v>44866</v>
          </cell>
          <cell r="K825" t="str">
            <v>Mês</v>
          </cell>
          <cell r="M825" t="str">
            <v>ELEGÍVEL</v>
          </cell>
          <cell r="P825">
            <v>4007.21</v>
          </cell>
        </row>
        <row r="826">
          <cell r="F826">
            <v>44866</v>
          </cell>
          <cell r="K826" t="str">
            <v>Mês</v>
          </cell>
          <cell r="M826" t="str">
            <v>ELEGÍVEL</v>
          </cell>
          <cell r="P826">
            <v>487.33</v>
          </cell>
        </row>
        <row r="827">
          <cell r="F827">
            <v>44866</v>
          </cell>
          <cell r="K827" t="str">
            <v>Mês</v>
          </cell>
          <cell r="M827" t="str">
            <v>ELEGÍVEL</v>
          </cell>
          <cell r="P827">
            <v>2780.77</v>
          </cell>
          <cell r="R827" t="str">
            <v>Patrimônio Separado</v>
          </cell>
        </row>
        <row r="828">
          <cell r="F828">
            <v>44896</v>
          </cell>
          <cell r="K828" t="str">
            <v>Atraso</v>
          </cell>
          <cell r="M828" t="str">
            <v>ELEGÍVEL</v>
          </cell>
          <cell r="P828">
            <v>827.57</v>
          </cell>
          <cell r="R828" t="str">
            <v>Patrimônio Separado</v>
          </cell>
        </row>
        <row r="829">
          <cell r="F829">
            <v>44896</v>
          </cell>
          <cell r="K829" t="str">
            <v>Atraso</v>
          </cell>
          <cell r="M829" t="str">
            <v>ELEGÍVEL</v>
          </cell>
          <cell r="P829">
            <v>392.02</v>
          </cell>
          <cell r="R829" t="str">
            <v>Patrimônio Separado</v>
          </cell>
        </row>
        <row r="830">
          <cell r="F830">
            <v>44896</v>
          </cell>
          <cell r="K830" t="str">
            <v>Atraso</v>
          </cell>
          <cell r="M830" t="str">
            <v>ELEGÍVEL</v>
          </cell>
          <cell r="P830">
            <v>377.23</v>
          </cell>
          <cell r="R830" t="str">
            <v>Patrimônio Separado</v>
          </cell>
        </row>
        <row r="831">
          <cell r="F831">
            <v>44896</v>
          </cell>
          <cell r="K831" t="str">
            <v>Atraso</v>
          </cell>
          <cell r="M831" t="str">
            <v>ELEGÍVEL</v>
          </cell>
          <cell r="P831">
            <v>396.74</v>
          </cell>
          <cell r="R831" t="str">
            <v>Patrimônio Separado</v>
          </cell>
        </row>
        <row r="832">
          <cell r="F832">
            <v>44896</v>
          </cell>
          <cell r="K832" t="str">
            <v>Atraso</v>
          </cell>
          <cell r="M832" t="str">
            <v>ELEGÍVEL</v>
          </cell>
          <cell r="P832">
            <v>1190.55</v>
          </cell>
          <cell r="R832" t="str">
            <v>Patrimônio Separado</v>
          </cell>
        </row>
        <row r="833">
          <cell r="F833">
            <v>44896</v>
          </cell>
          <cell r="K833" t="str">
            <v>Atraso</v>
          </cell>
          <cell r="M833" t="str">
            <v>ELEGÍVEL</v>
          </cell>
          <cell r="P833">
            <v>1272.45</v>
          </cell>
          <cell r="R833" t="str">
            <v>Patrimônio Separado</v>
          </cell>
        </row>
        <row r="834">
          <cell r="F834">
            <v>44896</v>
          </cell>
          <cell r="K834" t="str">
            <v>Atraso</v>
          </cell>
          <cell r="M834" t="str">
            <v>ELEGÍVEL</v>
          </cell>
          <cell r="P834">
            <v>684.57</v>
          </cell>
          <cell r="R834" t="str">
            <v>Patrimônio Separado</v>
          </cell>
        </row>
        <row r="835">
          <cell r="F835">
            <v>44896</v>
          </cell>
          <cell r="K835" t="str">
            <v>Atraso</v>
          </cell>
          <cell r="M835" t="str">
            <v>ELEGÍVEL</v>
          </cell>
          <cell r="P835">
            <v>1212.5</v>
          </cell>
          <cell r="R835" t="str">
            <v>Patrimônio Separado</v>
          </cell>
        </row>
        <row r="836">
          <cell r="F836">
            <v>44896</v>
          </cell>
          <cell r="K836" t="str">
            <v>Mês</v>
          </cell>
          <cell r="M836" t="str">
            <v>ELEGÍVEL</v>
          </cell>
          <cell r="P836">
            <v>510.64</v>
          </cell>
          <cell r="R836" t="str">
            <v>Patrimônio Separado</v>
          </cell>
        </row>
        <row r="837">
          <cell r="F837">
            <v>44896</v>
          </cell>
          <cell r="K837" t="str">
            <v>Mês</v>
          </cell>
          <cell r="M837" t="str">
            <v>ELEGÍVEL</v>
          </cell>
          <cell r="P837">
            <v>3009.01</v>
          </cell>
          <cell r="R837" t="str">
            <v>Patrimônio Separado</v>
          </cell>
        </row>
        <row r="838">
          <cell r="F838">
            <v>44896</v>
          </cell>
          <cell r="K838" t="str">
            <v>Mês</v>
          </cell>
          <cell r="M838" t="str">
            <v>ELEGÍVEL</v>
          </cell>
          <cell r="P838">
            <v>1004.53</v>
          </cell>
          <cell r="R838" t="str">
            <v>Patrimônio Separado</v>
          </cell>
        </row>
        <row r="839">
          <cell r="F839">
            <v>44896</v>
          </cell>
          <cell r="K839" t="str">
            <v>Atraso</v>
          </cell>
          <cell r="M839" t="str">
            <v>ELEGÍVEL</v>
          </cell>
          <cell r="P839">
            <v>386.38</v>
          </cell>
          <cell r="R839" t="str">
            <v>Patrimônio Separado</v>
          </cell>
        </row>
        <row r="840">
          <cell r="F840">
            <v>44896</v>
          </cell>
          <cell r="K840" t="str">
            <v>Mês</v>
          </cell>
          <cell r="M840" t="str">
            <v>ELEGÍVEL</v>
          </cell>
          <cell r="P840">
            <v>899.32</v>
          </cell>
          <cell r="R840" t="str">
            <v>Patrimônio Separado</v>
          </cell>
        </row>
        <row r="841">
          <cell r="F841">
            <v>44896</v>
          </cell>
          <cell r="K841" t="str">
            <v>Mês</v>
          </cell>
          <cell r="M841" t="str">
            <v>ELEGÍVEL</v>
          </cell>
          <cell r="P841">
            <v>435.75</v>
          </cell>
          <cell r="R841" t="str">
            <v>Patrimônio Separado</v>
          </cell>
        </row>
        <row r="842">
          <cell r="F842">
            <v>44896</v>
          </cell>
          <cell r="K842" t="str">
            <v>Atraso</v>
          </cell>
          <cell r="M842" t="str">
            <v>ELEGÍVEL</v>
          </cell>
          <cell r="P842">
            <v>1197.21</v>
          </cell>
          <cell r="R842" t="str">
            <v>Patrimônio Separado</v>
          </cell>
        </row>
        <row r="843">
          <cell r="F843">
            <v>44896</v>
          </cell>
          <cell r="K843" t="str">
            <v>Mês</v>
          </cell>
          <cell r="M843" t="str">
            <v>ELEGÍVEL</v>
          </cell>
          <cell r="P843">
            <v>4004.8</v>
          </cell>
          <cell r="R843" t="str">
            <v>Patrimônio Separado</v>
          </cell>
        </row>
        <row r="844">
          <cell r="F844">
            <v>44896</v>
          </cell>
          <cell r="K844" t="str">
            <v>Mês</v>
          </cell>
          <cell r="M844" t="str">
            <v>ELEGÍVEL</v>
          </cell>
          <cell r="P844">
            <v>559.9</v>
          </cell>
          <cell r="R844" t="str">
            <v>Patrimônio Separado</v>
          </cell>
        </row>
        <row r="845">
          <cell r="F845">
            <v>44896</v>
          </cell>
          <cell r="K845" t="str">
            <v>Mês</v>
          </cell>
          <cell r="M845" t="str">
            <v>ELEGÍVEL</v>
          </cell>
          <cell r="P845">
            <v>1111.78</v>
          </cell>
          <cell r="R845" t="str">
            <v>Patrimônio Separado</v>
          </cell>
        </row>
        <row r="846">
          <cell r="F846">
            <v>44896</v>
          </cell>
          <cell r="K846" t="str">
            <v>Mês</v>
          </cell>
          <cell r="M846" t="str">
            <v>ELEGÍVEL</v>
          </cell>
          <cell r="P846">
            <v>665.44</v>
          </cell>
          <cell r="R846" t="str">
            <v>Patrimônio Separado</v>
          </cell>
        </row>
        <row r="847">
          <cell r="F847">
            <v>44896</v>
          </cell>
          <cell r="K847" t="str">
            <v>Mês</v>
          </cell>
          <cell r="M847" t="str">
            <v>ELEGÍVEL</v>
          </cell>
          <cell r="P847">
            <v>548.58000000000004</v>
          </cell>
          <cell r="R847" t="str">
            <v>Patrimônio Separado</v>
          </cell>
        </row>
        <row r="848">
          <cell r="F848">
            <v>44896</v>
          </cell>
          <cell r="K848" t="str">
            <v>Atraso</v>
          </cell>
          <cell r="M848" t="str">
            <v>ELEGÍVEL</v>
          </cell>
          <cell r="P848">
            <v>722.52</v>
          </cell>
          <cell r="R848" t="str">
            <v>Patrimônio Separado</v>
          </cell>
        </row>
        <row r="849">
          <cell r="F849">
            <v>44896</v>
          </cell>
          <cell r="K849" t="str">
            <v>Mês</v>
          </cell>
          <cell r="M849" t="str">
            <v>ELEGÍVEL</v>
          </cell>
          <cell r="P849">
            <v>963.49</v>
          </cell>
          <cell r="R849" t="str">
            <v>Patrimônio Separado</v>
          </cell>
        </row>
        <row r="850">
          <cell r="F850">
            <v>44896</v>
          </cell>
          <cell r="K850" t="str">
            <v>Mês</v>
          </cell>
          <cell r="M850" t="str">
            <v>ELEGÍVEL</v>
          </cell>
          <cell r="P850">
            <v>872.45</v>
          </cell>
          <cell r="R850" t="str">
            <v>Patrimônio Separado</v>
          </cell>
        </row>
        <row r="851">
          <cell r="F851">
            <v>44896</v>
          </cell>
          <cell r="K851" t="str">
            <v>Mês</v>
          </cell>
          <cell r="M851" t="str">
            <v>ELEGÍVEL</v>
          </cell>
          <cell r="P851">
            <v>847.82</v>
          </cell>
          <cell r="R851" t="str">
            <v>Patrimônio Separado</v>
          </cell>
        </row>
        <row r="852">
          <cell r="F852">
            <v>44896</v>
          </cell>
          <cell r="K852" t="str">
            <v>Mês</v>
          </cell>
          <cell r="M852" t="str">
            <v>ELEGÍVEL</v>
          </cell>
          <cell r="P852">
            <v>779.82</v>
          </cell>
          <cell r="R852" t="str">
            <v>Patrimônio Separado</v>
          </cell>
        </row>
        <row r="853">
          <cell r="F853">
            <v>44896</v>
          </cell>
          <cell r="K853" t="str">
            <v>Mês</v>
          </cell>
          <cell r="M853" t="str">
            <v>ELEGÍVEL</v>
          </cell>
          <cell r="P853">
            <v>3925.42</v>
          </cell>
          <cell r="R853" t="str">
            <v>Patrimônio Separado</v>
          </cell>
        </row>
        <row r="854">
          <cell r="F854">
            <v>44896</v>
          </cell>
          <cell r="K854" t="str">
            <v>Mês</v>
          </cell>
          <cell r="M854" t="str">
            <v>ELEGÍVEL</v>
          </cell>
          <cell r="P854">
            <v>980.77</v>
          </cell>
          <cell r="R854" t="str">
            <v>Patrimônio Separado</v>
          </cell>
        </row>
        <row r="855">
          <cell r="F855">
            <v>44896</v>
          </cell>
          <cell r="K855" t="str">
            <v>Mês</v>
          </cell>
          <cell r="M855" t="str">
            <v>ELEGÍVEL</v>
          </cell>
          <cell r="P855">
            <v>531.41999999999996</v>
          </cell>
          <cell r="R855" t="str">
            <v>Patrimônio Separado</v>
          </cell>
        </row>
        <row r="856">
          <cell r="F856">
            <v>44896</v>
          </cell>
          <cell r="K856" t="str">
            <v>Mês</v>
          </cell>
          <cell r="M856" t="str">
            <v>ELEGÍVEL</v>
          </cell>
          <cell r="P856">
            <v>2681.35</v>
          </cell>
          <cell r="R856" t="str">
            <v>Patrimônio Separado</v>
          </cell>
        </row>
        <row r="857">
          <cell r="F857">
            <v>44896</v>
          </cell>
          <cell r="K857" t="str">
            <v>Mês</v>
          </cell>
          <cell r="M857" t="str">
            <v>ELEGÍVEL</v>
          </cell>
          <cell r="P857">
            <v>603.41999999999996</v>
          </cell>
          <cell r="R857" t="str">
            <v>Patrimônio Separado</v>
          </cell>
        </row>
        <row r="858">
          <cell r="F858">
            <v>44896</v>
          </cell>
          <cell r="K858" t="str">
            <v>Mês</v>
          </cell>
          <cell r="M858" t="str">
            <v>ELEGÍVEL</v>
          </cell>
          <cell r="P858">
            <v>1253.78</v>
          </cell>
          <cell r="R858" t="str">
            <v>Patrimônio Separado</v>
          </cell>
        </row>
        <row r="859">
          <cell r="F859">
            <v>44896</v>
          </cell>
          <cell r="K859" t="str">
            <v>Mês</v>
          </cell>
          <cell r="M859" t="str">
            <v>ELEGÍVEL</v>
          </cell>
          <cell r="P859">
            <v>549.70000000000005</v>
          </cell>
          <cell r="R859" t="str">
            <v>Patrimônio Separado</v>
          </cell>
        </row>
        <row r="860">
          <cell r="F860">
            <v>44896</v>
          </cell>
          <cell r="K860" t="str">
            <v>Mês</v>
          </cell>
          <cell r="M860" t="str">
            <v>ELEGÍVEL</v>
          </cell>
          <cell r="P860">
            <v>460.17</v>
          </cell>
          <cell r="R860" t="str">
            <v>Patrimônio Separado</v>
          </cell>
        </row>
        <row r="861">
          <cell r="F861">
            <v>44896</v>
          </cell>
          <cell r="K861" t="str">
            <v>Atraso</v>
          </cell>
          <cell r="M861" t="str">
            <v>ELEGÍVEL</v>
          </cell>
          <cell r="P861">
            <v>781.03</v>
          </cell>
          <cell r="R861" t="str">
            <v>Cedente</v>
          </cell>
        </row>
        <row r="862">
          <cell r="F862">
            <v>44896</v>
          </cell>
          <cell r="K862" t="str">
            <v>Atraso</v>
          </cell>
          <cell r="M862" t="str">
            <v>ELEGÍVEL</v>
          </cell>
          <cell r="P862">
            <v>765.34</v>
          </cell>
          <cell r="R862" t="str">
            <v>Cedente</v>
          </cell>
        </row>
        <row r="863">
          <cell r="F863">
            <v>44896</v>
          </cell>
          <cell r="K863" t="str">
            <v>Mês</v>
          </cell>
          <cell r="M863" t="str">
            <v>ELEGÍVEL</v>
          </cell>
          <cell r="P863">
            <v>1188.2</v>
          </cell>
          <cell r="R863" t="str">
            <v>Patrimônio Separado</v>
          </cell>
        </row>
        <row r="864">
          <cell r="F864">
            <v>44896</v>
          </cell>
          <cell r="K864" t="str">
            <v>Atraso</v>
          </cell>
          <cell r="M864" t="str">
            <v>ELEGÍVEL</v>
          </cell>
          <cell r="P864">
            <v>374.61</v>
          </cell>
          <cell r="R864" t="str">
            <v>Patrimônio Separado</v>
          </cell>
        </row>
        <row r="865">
          <cell r="F865">
            <v>44896</v>
          </cell>
          <cell r="K865" t="str">
            <v>Mês</v>
          </cell>
          <cell r="M865" t="str">
            <v>ELEGÍVEL</v>
          </cell>
          <cell r="P865">
            <v>596</v>
          </cell>
          <cell r="R865" t="str">
            <v>Patrimônio Separado</v>
          </cell>
        </row>
        <row r="866">
          <cell r="F866">
            <v>44896</v>
          </cell>
          <cell r="K866" t="str">
            <v>Mês</v>
          </cell>
          <cell r="M866" t="str">
            <v>ELEGÍVEL</v>
          </cell>
          <cell r="P866">
            <v>1195.18</v>
          </cell>
          <cell r="R866" t="str">
            <v>Patrimônio Separado</v>
          </cell>
        </row>
        <row r="867">
          <cell r="F867">
            <v>44896</v>
          </cell>
          <cell r="K867" t="str">
            <v>Mês</v>
          </cell>
          <cell r="M867" t="str">
            <v>ELEGÍVEL</v>
          </cell>
          <cell r="P867">
            <v>744.45</v>
          </cell>
          <cell r="R867" t="str">
            <v>Patrimônio Separado</v>
          </cell>
        </row>
        <row r="868">
          <cell r="F868">
            <v>44896</v>
          </cell>
          <cell r="K868" t="str">
            <v>Mês</v>
          </cell>
          <cell r="M868" t="str">
            <v>ELEGÍVEL</v>
          </cell>
          <cell r="P868">
            <v>832.8</v>
          </cell>
          <cell r="R868" t="str">
            <v>Patrimônio Separado</v>
          </cell>
        </row>
        <row r="869">
          <cell r="F869">
            <v>44896</v>
          </cell>
          <cell r="K869" t="str">
            <v>Mês</v>
          </cell>
          <cell r="M869" t="str">
            <v>ELEGÍVEL</v>
          </cell>
          <cell r="P869">
            <v>7926.44</v>
          </cell>
          <cell r="R869" t="str">
            <v>Patrimônio Separado</v>
          </cell>
        </row>
        <row r="870">
          <cell r="F870">
            <v>44896</v>
          </cell>
          <cell r="K870" t="str">
            <v>Mês</v>
          </cell>
          <cell r="M870" t="str">
            <v>ELEGÍVEL</v>
          </cell>
          <cell r="P870">
            <v>823</v>
          </cell>
          <cell r="R870" t="str">
            <v>Patrimônio Separado</v>
          </cell>
        </row>
        <row r="871">
          <cell r="F871">
            <v>44896</v>
          </cell>
          <cell r="K871" t="str">
            <v>Mês</v>
          </cell>
          <cell r="M871" t="str">
            <v>ELEGÍVEL</v>
          </cell>
          <cell r="P871">
            <v>1213.95</v>
          </cell>
          <cell r="R871" t="str">
            <v>Patrimônio Separado</v>
          </cell>
        </row>
        <row r="872">
          <cell r="F872">
            <v>44896</v>
          </cell>
          <cell r="K872" t="str">
            <v>Atraso</v>
          </cell>
          <cell r="M872" t="str">
            <v>ELEGÍVEL</v>
          </cell>
          <cell r="P872">
            <v>551.52</v>
          </cell>
          <cell r="R872" t="str">
            <v>Patrimônio Separado</v>
          </cell>
        </row>
        <row r="873">
          <cell r="F873">
            <v>44896</v>
          </cell>
          <cell r="K873" t="str">
            <v>Mês</v>
          </cell>
          <cell r="M873" t="str">
            <v>ELEGÍVEL</v>
          </cell>
          <cell r="P873">
            <v>570.16</v>
          </cell>
          <cell r="R873" t="str">
            <v>Patrimônio Separado</v>
          </cell>
        </row>
        <row r="874">
          <cell r="F874">
            <v>44896</v>
          </cell>
          <cell r="K874" t="str">
            <v>Mês</v>
          </cell>
          <cell r="M874" t="str">
            <v>ELEGÍVEL</v>
          </cell>
          <cell r="P874">
            <v>734.69</v>
          </cell>
          <cell r="R874" t="str">
            <v>Patrimônio Separado</v>
          </cell>
        </row>
        <row r="875">
          <cell r="F875">
            <v>44896</v>
          </cell>
          <cell r="K875" t="str">
            <v>Mês</v>
          </cell>
          <cell r="M875" t="str">
            <v>ELEGÍVEL</v>
          </cell>
          <cell r="P875">
            <v>485.74</v>
          </cell>
          <cell r="R875" t="str">
            <v>Patrimônio Separado</v>
          </cell>
        </row>
        <row r="876">
          <cell r="F876">
            <v>44896</v>
          </cell>
          <cell r="K876" t="str">
            <v>Mês</v>
          </cell>
          <cell r="M876" t="str">
            <v>ELEGÍVEL</v>
          </cell>
          <cell r="P876">
            <v>1024.07</v>
          </cell>
          <cell r="R876" t="str">
            <v>Patrimônio Separado</v>
          </cell>
        </row>
        <row r="877">
          <cell r="F877">
            <v>44896</v>
          </cell>
          <cell r="K877" t="str">
            <v>Mês</v>
          </cell>
          <cell r="M877" t="str">
            <v>ELEGÍVEL</v>
          </cell>
          <cell r="P877">
            <v>1255.02</v>
          </cell>
          <cell r="R877" t="str">
            <v>Patrimônio Separado</v>
          </cell>
        </row>
        <row r="878">
          <cell r="F878">
            <v>44896</v>
          </cell>
          <cell r="K878" t="str">
            <v>Mês</v>
          </cell>
          <cell r="M878" t="str">
            <v>ELEGÍVEL</v>
          </cell>
          <cell r="P878">
            <v>313.97000000000003</v>
          </cell>
          <cell r="R878" t="str">
            <v>Patrimônio Separado</v>
          </cell>
        </row>
        <row r="879">
          <cell r="F879">
            <v>44896</v>
          </cell>
          <cell r="K879" t="str">
            <v>Mês</v>
          </cell>
          <cell r="M879" t="str">
            <v>ELEGÍVEL</v>
          </cell>
          <cell r="P879">
            <v>1335.08</v>
          </cell>
          <cell r="R879" t="str">
            <v>Patrimônio Separado</v>
          </cell>
        </row>
        <row r="880">
          <cell r="F880">
            <v>44896</v>
          </cell>
          <cell r="K880" t="str">
            <v>Mês</v>
          </cell>
          <cell r="M880" t="str">
            <v>ELEGÍVEL</v>
          </cell>
          <cell r="P880">
            <v>586.54</v>
          </cell>
          <cell r="R880" t="str">
            <v>Patrimônio Separado</v>
          </cell>
        </row>
        <row r="881">
          <cell r="F881">
            <v>44896</v>
          </cell>
          <cell r="K881" t="str">
            <v>Mês</v>
          </cell>
          <cell r="M881" t="str">
            <v>ELEGÍVEL</v>
          </cell>
          <cell r="P881">
            <v>1722</v>
          </cell>
          <cell r="R881" t="str">
            <v>Patrimônio Separado</v>
          </cell>
        </row>
        <row r="882">
          <cell r="F882">
            <v>44896</v>
          </cell>
          <cell r="K882" t="str">
            <v>Mês</v>
          </cell>
          <cell r="M882" t="str">
            <v>ELEGÍVEL</v>
          </cell>
          <cell r="P882">
            <v>643.78</v>
          </cell>
          <cell r="R882" t="str">
            <v>Patrimônio Separado</v>
          </cell>
        </row>
        <row r="883">
          <cell r="F883">
            <v>44896</v>
          </cell>
          <cell r="K883" t="str">
            <v>Mês</v>
          </cell>
          <cell r="M883" t="str">
            <v>ELEGÍVEL</v>
          </cell>
          <cell r="P883">
            <v>922.89</v>
          </cell>
          <cell r="R883" t="str">
            <v>Patrimônio Separado</v>
          </cell>
        </row>
        <row r="884">
          <cell r="F884">
            <v>44896</v>
          </cell>
          <cell r="K884" t="str">
            <v>Mês</v>
          </cell>
          <cell r="M884" t="str">
            <v>ELEGÍVEL</v>
          </cell>
          <cell r="P884">
            <v>2381.7000000000003</v>
          </cell>
          <cell r="R884" t="str">
            <v>Patrimônio Separado</v>
          </cell>
        </row>
        <row r="885">
          <cell r="F885">
            <v>44896</v>
          </cell>
          <cell r="K885" t="str">
            <v>Mês</v>
          </cell>
          <cell r="M885" t="str">
            <v>ELEGÍVEL</v>
          </cell>
          <cell r="P885">
            <v>476.48</v>
          </cell>
          <cell r="R885" t="str">
            <v>Patrimônio Separado</v>
          </cell>
        </row>
        <row r="886">
          <cell r="F886">
            <v>44896</v>
          </cell>
          <cell r="K886" t="str">
            <v>Mês</v>
          </cell>
          <cell r="M886" t="str">
            <v>ELEGÍVEL</v>
          </cell>
          <cell r="P886">
            <v>377.69</v>
          </cell>
          <cell r="R886" t="str">
            <v>Patrimônio Separado</v>
          </cell>
        </row>
        <row r="887">
          <cell r="F887">
            <v>44896</v>
          </cell>
          <cell r="K887" t="str">
            <v>Mês</v>
          </cell>
          <cell r="M887" t="str">
            <v>ELEGÍVEL</v>
          </cell>
          <cell r="P887">
            <v>480.29</v>
          </cell>
          <cell r="R887" t="str">
            <v>Patrimônio Separado</v>
          </cell>
        </row>
        <row r="888">
          <cell r="F888">
            <v>44896</v>
          </cell>
          <cell r="K888" t="str">
            <v>Mês</v>
          </cell>
          <cell r="M888" t="str">
            <v>ELEGÍVEL</v>
          </cell>
          <cell r="P888">
            <v>1740.59</v>
          </cell>
          <cell r="R888" t="str">
            <v>Patrimônio Separado</v>
          </cell>
        </row>
        <row r="889">
          <cell r="F889">
            <v>44896</v>
          </cell>
          <cell r="K889" t="str">
            <v>Mês</v>
          </cell>
          <cell r="M889" t="str">
            <v>ELEGÍVEL</v>
          </cell>
          <cell r="P889">
            <v>397.22</v>
          </cell>
          <cell r="R889" t="str">
            <v>Patrimônio Separado</v>
          </cell>
        </row>
        <row r="890">
          <cell r="F890">
            <v>44896</v>
          </cell>
          <cell r="K890" t="str">
            <v>Mês</v>
          </cell>
          <cell r="M890" t="str">
            <v>ELEGÍVEL</v>
          </cell>
          <cell r="P890">
            <v>723.29</v>
          </cell>
          <cell r="R890" t="str">
            <v>Patrimônio Separado</v>
          </cell>
        </row>
        <row r="891">
          <cell r="F891">
            <v>44896</v>
          </cell>
          <cell r="K891" t="str">
            <v>Mês</v>
          </cell>
          <cell r="M891" t="str">
            <v>ELEGÍVEL</v>
          </cell>
          <cell r="P891">
            <v>1009.16</v>
          </cell>
          <cell r="R891" t="str">
            <v>Patrimônio Separado</v>
          </cell>
        </row>
        <row r="892">
          <cell r="F892">
            <v>44896</v>
          </cell>
          <cell r="K892" t="str">
            <v>Mês</v>
          </cell>
          <cell r="M892" t="str">
            <v>ELEGÍVEL</v>
          </cell>
          <cell r="P892">
            <v>796.97</v>
          </cell>
          <cell r="R892" t="str">
            <v>Patrimônio Separado</v>
          </cell>
        </row>
        <row r="893">
          <cell r="F893">
            <v>44896</v>
          </cell>
          <cell r="K893" t="str">
            <v>Mês</v>
          </cell>
          <cell r="M893" t="str">
            <v>ELEGÍVEL</v>
          </cell>
          <cell r="P893">
            <v>3500</v>
          </cell>
          <cell r="R893" t="str">
            <v>Patrimônio Separado</v>
          </cell>
        </row>
        <row r="894">
          <cell r="F894">
            <v>44896</v>
          </cell>
          <cell r="K894" t="str">
            <v>Mês</v>
          </cell>
          <cell r="M894" t="str">
            <v>ELEGÍVEL</v>
          </cell>
          <cell r="P894">
            <v>514.53</v>
          </cell>
          <cell r="R894" t="str">
            <v>Patrimônio Separado</v>
          </cell>
        </row>
        <row r="895">
          <cell r="F895">
            <v>44896</v>
          </cell>
          <cell r="K895" t="str">
            <v>Mês</v>
          </cell>
          <cell r="M895" t="str">
            <v>ELEGÍVEL</v>
          </cell>
          <cell r="P895">
            <v>1000</v>
          </cell>
          <cell r="R895" t="str">
            <v>Patrimônio Separado</v>
          </cell>
        </row>
        <row r="896">
          <cell r="F896">
            <v>44896</v>
          </cell>
          <cell r="K896" t="str">
            <v>Atraso</v>
          </cell>
          <cell r="M896" t="str">
            <v>ELEGÍVEL</v>
          </cell>
          <cell r="P896">
            <v>541.12</v>
          </cell>
          <cell r="R896" t="str">
            <v>Patrimônio Separado</v>
          </cell>
        </row>
        <row r="897">
          <cell r="F897">
            <v>44896</v>
          </cell>
          <cell r="K897" t="str">
            <v>Mês</v>
          </cell>
          <cell r="M897" t="str">
            <v>ELEGÍVEL</v>
          </cell>
          <cell r="P897">
            <v>547.85</v>
          </cell>
          <cell r="R897" t="str">
            <v>Patrimônio Separado</v>
          </cell>
        </row>
        <row r="898">
          <cell r="F898">
            <v>44896</v>
          </cell>
          <cell r="K898" t="str">
            <v>Mês</v>
          </cell>
          <cell r="M898" t="str">
            <v>ELEGÍVEL</v>
          </cell>
          <cell r="P898">
            <v>1847.47</v>
          </cell>
          <cell r="R898" t="str">
            <v>Patrimônio Separado</v>
          </cell>
        </row>
        <row r="899">
          <cell r="F899">
            <v>44896</v>
          </cell>
          <cell r="K899" t="str">
            <v>Mês</v>
          </cell>
          <cell r="M899" t="str">
            <v>ELEGÍVEL</v>
          </cell>
          <cell r="P899">
            <v>1213.95</v>
          </cell>
          <cell r="R899" t="str">
            <v>Patrimônio Separado</v>
          </cell>
        </row>
        <row r="900">
          <cell r="F900">
            <v>44896</v>
          </cell>
          <cell r="K900" t="str">
            <v>Mês</v>
          </cell>
          <cell r="M900" t="str">
            <v>ELEGÍVEL</v>
          </cell>
          <cell r="P900">
            <v>490.37</v>
          </cell>
          <cell r="R900" t="str">
            <v>Patrimônio Separado</v>
          </cell>
        </row>
        <row r="901">
          <cell r="F901">
            <v>44896</v>
          </cell>
          <cell r="K901" t="str">
            <v>Mês</v>
          </cell>
          <cell r="M901" t="str">
            <v>ELEGÍVEL</v>
          </cell>
          <cell r="P901">
            <v>490.37</v>
          </cell>
          <cell r="R901" t="str">
            <v>Patrimônio Separado</v>
          </cell>
        </row>
        <row r="902">
          <cell r="F902">
            <v>44896</v>
          </cell>
          <cell r="K902" t="str">
            <v>Mês</v>
          </cell>
          <cell r="M902" t="str">
            <v>ELEGÍVEL</v>
          </cell>
          <cell r="P902">
            <v>866.61</v>
          </cell>
          <cell r="R902" t="str">
            <v>Patrimônio Separado</v>
          </cell>
        </row>
        <row r="903">
          <cell r="F903">
            <v>44896</v>
          </cell>
          <cell r="K903" t="str">
            <v>Mês</v>
          </cell>
          <cell r="M903" t="str">
            <v>ELEGÍVEL</v>
          </cell>
          <cell r="P903">
            <v>2087.09</v>
          </cell>
          <cell r="R903" t="str">
            <v>Patrimônio Separado</v>
          </cell>
        </row>
        <row r="904">
          <cell r="F904">
            <v>44896</v>
          </cell>
          <cell r="K904" t="str">
            <v>Mês</v>
          </cell>
          <cell r="M904" t="str">
            <v>ELEGÍVEL</v>
          </cell>
          <cell r="P904">
            <v>2784.1</v>
          </cell>
          <cell r="R904" t="str">
            <v>Patrimônio Separado</v>
          </cell>
        </row>
        <row r="905">
          <cell r="F905">
            <v>44896</v>
          </cell>
          <cell r="K905" t="str">
            <v>Mês</v>
          </cell>
          <cell r="M905" t="str">
            <v>ELEGÍVEL</v>
          </cell>
          <cell r="P905">
            <v>1256.29</v>
          </cell>
          <cell r="R905" t="str">
            <v>Patrimônio Separado</v>
          </cell>
        </row>
        <row r="906">
          <cell r="F906">
            <v>44896</v>
          </cell>
          <cell r="K906" t="str">
            <v>Mês</v>
          </cell>
          <cell r="M906" t="str">
            <v>ELEGÍVEL</v>
          </cell>
          <cell r="P906">
            <v>7232.94</v>
          </cell>
          <cell r="R906" t="str">
            <v>Patrimônio Separado</v>
          </cell>
        </row>
        <row r="907">
          <cell r="F907">
            <v>44896</v>
          </cell>
          <cell r="K907" t="str">
            <v>Mês</v>
          </cell>
          <cell r="M907" t="str">
            <v>ELEGÍVEL</v>
          </cell>
          <cell r="P907">
            <v>2000</v>
          </cell>
          <cell r="R907" t="str">
            <v>Patrimônio Separado</v>
          </cell>
        </row>
        <row r="908">
          <cell r="F908">
            <v>44927</v>
          </cell>
          <cell r="K908" t="str">
            <v>Atraso</v>
          </cell>
          <cell r="M908" t="str">
            <v>ELEGÍVEL</v>
          </cell>
          <cell r="P908">
            <v>374.34</v>
          </cell>
          <cell r="R908" t="str">
            <v>Patrimônio Separado</v>
          </cell>
        </row>
        <row r="909">
          <cell r="F909">
            <v>44927</v>
          </cell>
          <cell r="K909" t="str">
            <v>Atraso</v>
          </cell>
          <cell r="M909" t="str">
            <v>ELEGÍVEL</v>
          </cell>
          <cell r="P909">
            <v>1614.08</v>
          </cell>
          <cell r="R909" t="str">
            <v>Patrimônio Separado</v>
          </cell>
        </row>
        <row r="910">
          <cell r="F910">
            <v>44927</v>
          </cell>
          <cell r="K910" t="str">
            <v>Atraso</v>
          </cell>
          <cell r="M910" t="str">
            <v>ELEGÍVEL</v>
          </cell>
          <cell r="P910">
            <v>1193.1500000000001</v>
          </cell>
          <cell r="R910" t="str">
            <v>Patrimônio Separado</v>
          </cell>
        </row>
        <row r="911">
          <cell r="F911">
            <v>44927</v>
          </cell>
          <cell r="K911" t="str">
            <v>Atraso</v>
          </cell>
          <cell r="M911" t="str">
            <v>ELEGÍVEL</v>
          </cell>
          <cell r="P911">
            <v>2320.79</v>
          </cell>
          <cell r="R911" t="str">
            <v>Patrimônio Separado</v>
          </cell>
        </row>
        <row r="912">
          <cell r="F912">
            <v>44927</v>
          </cell>
          <cell r="K912" t="str">
            <v>Atraso</v>
          </cell>
          <cell r="M912" t="str">
            <v>ELEGÍVEL</v>
          </cell>
          <cell r="P912">
            <v>3734.07</v>
          </cell>
          <cell r="R912" t="str">
            <v>Patrimônio Separado</v>
          </cell>
        </row>
        <row r="913">
          <cell r="F913">
            <v>44927</v>
          </cell>
          <cell r="K913" t="str">
            <v>Atraso</v>
          </cell>
          <cell r="M913" t="str">
            <v>ELEGÍVEL</v>
          </cell>
          <cell r="P913">
            <v>828.56</v>
          </cell>
          <cell r="R913" t="str">
            <v>Patrimônio Separado</v>
          </cell>
        </row>
        <row r="914">
          <cell r="F914">
            <v>44927</v>
          </cell>
          <cell r="K914" t="str">
            <v>Atraso</v>
          </cell>
          <cell r="M914" t="str">
            <v>ELEGÍVEL</v>
          </cell>
          <cell r="P914">
            <v>2702.5</v>
          </cell>
          <cell r="R914" t="str">
            <v>Patrimônio Separado</v>
          </cell>
        </row>
        <row r="915">
          <cell r="F915">
            <v>44927</v>
          </cell>
          <cell r="K915" t="str">
            <v>Atraso</v>
          </cell>
          <cell r="M915" t="str">
            <v>ELEGÍVEL</v>
          </cell>
          <cell r="P915">
            <v>239.35</v>
          </cell>
          <cell r="R915" t="str">
            <v>Patrimônio Separado</v>
          </cell>
        </row>
        <row r="916">
          <cell r="F916">
            <v>44927</v>
          </cell>
          <cell r="K916" t="str">
            <v>Atraso</v>
          </cell>
          <cell r="M916" t="str">
            <v>ELEGÍVEL</v>
          </cell>
          <cell r="P916">
            <v>1730.39</v>
          </cell>
          <cell r="R916" t="str">
            <v>Patrimônio Separado</v>
          </cell>
        </row>
        <row r="917">
          <cell r="F917">
            <v>44927</v>
          </cell>
          <cell r="K917" t="str">
            <v>Atraso</v>
          </cell>
          <cell r="M917" t="str">
            <v>ELEGÍVEL</v>
          </cell>
          <cell r="P917">
            <v>386.84</v>
          </cell>
          <cell r="R917" t="str">
            <v>Patrimônio Separado</v>
          </cell>
        </row>
        <row r="918">
          <cell r="F918">
            <v>44927</v>
          </cell>
          <cell r="K918" t="str">
            <v>Mês</v>
          </cell>
          <cell r="M918" t="str">
            <v>ELEGÍVEL</v>
          </cell>
          <cell r="P918">
            <v>902.55</v>
          </cell>
          <cell r="R918" t="str">
            <v>Patrimônio Separado</v>
          </cell>
        </row>
        <row r="919">
          <cell r="F919">
            <v>44927</v>
          </cell>
          <cell r="K919" t="str">
            <v>Mês</v>
          </cell>
          <cell r="M919" t="str">
            <v>ELEGÍVEL</v>
          </cell>
          <cell r="P919">
            <v>478.66</v>
          </cell>
          <cell r="R919" t="str">
            <v>Patrimônio Separado</v>
          </cell>
        </row>
        <row r="920">
          <cell r="F920">
            <v>44927</v>
          </cell>
          <cell r="K920" t="str">
            <v>Atraso</v>
          </cell>
          <cell r="M920" t="str">
            <v>ELEGÍVEL</v>
          </cell>
          <cell r="P920">
            <v>228.73</v>
          </cell>
          <cell r="R920" t="str">
            <v>Patrimônio Separado</v>
          </cell>
        </row>
        <row r="921">
          <cell r="F921">
            <v>44927</v>
          </cell>
          <cell r="K921" t="str">
            <v>Mês</v>
          </cell>
          <cell r="M921" t="str">
            <v>ELEGÍVEL</v>
          </cell>
          <cell r="P921">
            <v>1037</v>
          </cell>
          <cell r="R921" t="str">
            <v>Patrimônio Separado</v>
          </cell>
        </row>
        <row r="922">
          <cell r="F922">
            <v>44927</v>
          </cell>
          <cell r="K922" t="str">
            <v>Mês</v>
          </cell>
          <cell r="M922" t="str">
            <v>ELEGÍVEL</v>
          </cell>
          <cell r="P922">
            <v>1132.82</v>
          </cell>
          <cell r="R922" t="str">
            <v>Patrimônio Separado</v>
          </cell>
        </row>
        <row r="923">
          <cell r="F923">
            <v>44927</v>
          </cell>
          <cell r="K923" t="str">
            <v>Mês</v>
          </cell>
          <cell r="M923" t="str">
            <v>ELEGÍVEL</v>
          </cell>
          <cell r="P923">
            <v>1132.82</v>
          </cell>
          <cell r="R923" t="str">
            <v>Patrimônio Separado</v>
          </cell>
        </row>
        <row r="924">
          <cell r="F924">
            <v>44927</v>
          </cell>
          <cell r="K924" t="str">
            <v>Mês</v>
          </cell>
          <cell r="M924" t="str">
            <v>ELEGÍVEL</v>
          </cell>
          <cell r="P924">
            <v>437.32</v>
          </cell>
          <cell r="R924" t="str">
            <v>Patrimônio Separado</v>
          </cell>
        </row>
        <row r="925">
          <cell r="F925">
            <v>44927</v>
          </cell>
          <cell r="K925" t="str">
            <v>Mês</v>
          </cell>
          <cell r="M925" t="str">
            <v>ELEGÍVEL</v>
          </cell>
          <cell r="P925">
            <v>807.64</v>
          </cell>
          <cell r="R925" t="str">
            <v>Patrimônio Separado</v>
          </cell>
        </row>
        <row r="926">
          <cell r="F926">
            <v>44927</v>
          </cell>
          <cell r="K926" t="str">
            <v>Mês</v>
          </cell>
          <cell r="M926" t="str">
            <v>ELEGÍVEL</v>
          </cell>
          <cell r="P926">
            <v>875.59</v>
          </cell>
          <cell r="R926" t="str">
            <v>Patrimônio Separado</v>
          </cell>
        </row>
        <row r="927">
          <cell r="F927">
            <v>44927</v>
          </cell>
          <cell r="K927" t="str">
            <v>Atraso</v>
          </cell>
          <cell r="M927" t="str">
            <v>ELEGÍVEL</v>
          </cell>
          <cell r="P927">
            <v>4397.6000000000004</v>
          </cell>
          <cell r="R927" t="str">
            <v>Patrimônio Separado</v>
          </cell>
        </row>
        <row r="928">
          <cell r="F928">
            <v>44927</v>
          </cell>
          <cell r="K928" t="str">
            <v>Mês</v>
          </cell>
          <cell r="M928" t="str">
            <v>ELEGÍVEL</v>
          </cell>
          <cell r="P928">
            <v>561.91999999999996</v>
          </cell>
          <cell r="R928" t="str">
            <v>Patrimônio Separado</v>
          </cell>
        </row>
        <row r="929">
          <cell r="F929">
            <v>44927</v>
          </cell>
          <cell r="K929" t="str">
            <v>Mês</v>
          </cell>
          <cell r="M929" t="str">
            <v>ELEGÍVEL</v>
          </cell>
          <cell r="P929">
            <v>1555.5</v>
          </cell>
          <cell r="R929" t="str">
            <v>Patrimônio Separado</v>
          </cell>
        </row>
        <row r="930">
          <cell r="F930">
            <v>44927</v>
          </cell>
          <cell r="K930" t="str">
            <v>Mês</v>
          </cell>
          <cell r="M930" t="str">
            <v>ELEGÍVEL</v>
          </cell>
          <cell r="P930">
            <v>850.87</v>
          </cell>
          <cell r="R930" t="str">
            <v>Patrimônio Separado</v>
          </cell>
        </row>
        <row r="931">
          <cell r="F931">
            <v>44927</v>
          </cell>
          <cell r="K931" t="str">
            <v>Atraso</v>
          </cell>
          <cell r="M931" t="str">
            <v>ELEGÍVEL</v>
          </cell>
          <cell r="P931">
            <v>489.19</v>
          </cell>
          <cell r="R931" t="str">
            <v>Patrimônio Separado</v>
          </cell>
        </row>
        <row r="932">
          <cell r="F932">
            <v>44927</v>
          </cell>
          <cell r="K932" t="str">
            <v>Mês</v>
          </cell>
          <cell r="M932" t="str">
            <v>ELEGÍVEL</v>
          </cell>
          <cell r="P932">
            <v>835.8</v>
          </cell>
          <cell r="R932" t="str">
            <v>Patrimônio Separado</v>
          </cell>
        </row>
        <row r="933">
          <cell r="F933">
            <v>44927</v>
          </cell>
          <cell r="K933" t="str">
            <v>Atraso</v>
          </cell>
          <cell r="M933" t="str">
            <v>ELEGÍVEL</v>
          </cell>
          <cell r="P933">
            <v>1478.88</v>
          </cell>
          <cell r="R933" t="str">
            <v>Patrimônio Separado</v>
          </cell>
        </row>
        <row r="934">
          <cell r="F934">
            <v>44927</v>
          </cell>
          <cell r="K934" t="str">
            <v>Mês</v>
          </cell>
          <cell r="M934" t="str">
            <v>ELEGÍVEL</v>
          </cell>
          <cell r="P934">
            <v>537.28</v>
          </cell>
          <cell r="R934" t="str">
            <v>Patrimônio Separado</v>
          </cell>
        </row>
        <row r="935">
          <cell r="F935">
            <v>44927</v>
          </cell>
          <cell r="K935" t="str">
            <v>Mês</v>
          </cell>
          <cell r="M935" t="str">
            <v>ELEGÍVEL</v>
          </cell>
          <cell r="P935">
            <v>461.83</v>
          </cell>
          <cell r="R935" t="str">
            <v>Patrimônio Separado</v>
          </cell>
        </row>
        <row r="936">
          <cell r="F936">
            <v>44927</v>
          </cell>
          <cell r="K936" t="str">
            <v>Mês</v>
          </cell>
          <cell r="M936" t="str">
            <v>ELEGÍVEL</v>
          </cell>
          <cell r="P936">
            <v>550.55000000000007</v>
          </cell>
          <cell r="R936" t="str">
            <v>Patrimônio Separado</v>
          </cell>
        </row>
        <row r="937">
          <cell r="F937">
            <v>44927</v>
          </cell>
          <cell r="K937" t="str">
            <v>Mês</v>
          </cell>
          <cell r="M937" t="str">
            <v>ELEGÍVEL</v>
          </cell>
          <cell r="P937">
            <v>1199.48</v>
          </cell>
          <cell r="R937" t="str">
            <v>Patrimônio Separado</v>
          </cell>
        </row>
        <row r="938">
          <cell r="F938">
            <v>44927</v>
          </cell>
          <cell r="K938" t="str">
            <v>Mês</v>
          </cell>
          <cell r="M938" t="str">
            <v>ELEGÍVEL</v>
          </cell>
          <cell r="P938">
            <v>598.14</v>
          </cell>
          <cell r="R938" t="str">
            <v>Patrimônio Separado</v>
          </cell>
        </row>
        <row r="939">
          <cell r="F939">
            <v>44927</v>
          </cell>
          <cell r="K939" t="str">
            <v>Mês</v>
          </cell>
          <cell r="M939" t="str">
            <v>ELEGÍVEL</v>
          </cell>
          <cell r="P939">
            <v>1115.78</v>
          </cell>
          <cell r="R939" t="str">
            <v>Patrimônio Separado</v>
          </cell>
        </row>
        <row r="940">
          <cell r="F940">
            <v>44927</v>
          </cell>
          <cell r="K940" t="str">
            <v>Mês</v>
          </cell>
          <cell r="M940" t="str">
            <v>ELEGÍVEL</v>
          </cell>
          <cell r="P940">
            <v>128.21</v>
          </cell>
          <cell r="R940" t="str">
            <v>Patrimônio Separado</v>
          </cell>
        </row>
        <row r="941">
          <cell r="F941">
            <v>44927</v>
          </cell>
          <cell r="K941" t="str">
            <v>Mês</v>
          </cell>
          <cell r="M941" t="str">
            <v>ELEGÍVEL</v>
          </cell>
          <cell r="P941">
            <v>667.83</v>
          </cell>
          <cell r="R941" t="str">
            <v>Patrimônio Separado</v>
          </cell>
        </row>
        <row r="942">
          <cell r="F942">
            <v>44927</v>
          </cell>
          <cell r="K942" t="str">
            <v>Mês</v>
          </cell>
          <cell r="M942" t="str">
            <v>ELEGÍVEL</v>
          </cell>
          <cell r="P942">
            <v>605.59</v>
          </cell>
          <cell r="R942" t="str">
            <v>Patrimônio Separado</v>
          </cell>
        </row>
        <row r="943">
          <cell r="F943">
            <v>44927</v>
          </cell>
          <cell r="K943" t="str">
            <v>Mês</v>
          </cell>
          <cell r="M943" t="str">
            <v>ELEGÍVEL</v>
          </cell>
          <cell r="P943">
            <v>782.63</v>
          </cell>
          <cell r="R943" t="str">
            <v>Patrimônio Separado</v>
          </cell>
        </row>
        <row r="944">
          <cell r="F944">
            <v>44927</v>
          </cell>
          <cell r="K944" t="str">
            <v>Mês</v>
          </cell>
          <cell r="M944" t="str">
            <v>ELEGÍVEL</v>
          </cell>
          <cell r="P944">
            <v>308.83</v>
          </cell>
          <cell r="R944" t="str">
            <v>Patrimônio Separado</v>
          </cell>
        </row>
        <row r="945">
          <cell r="F945">
            <v>44927</v>
          </cell>
          <cell r="K945" t="str">
            <v>Mês</v>
          </cell>
          <cell r="M945" t="str">
            <v>ELEGÍVEL</v>
          </cell>
          <cell r="P945">
            <v>1157.8900000000001</v>
          </cell>
          <cell r="R945" t="str">
            <v>Patrimônio Separado</v>
          </cell>
        </row>
        <row r="946">
          <cell r="F946">
            <v>44927</v>
          </cell>
          <cell r="K946" t="str">
            <v>Mês</v>
          </cell>
          <cell r="M946" t="str">
            <v>ELEGÍVEL</v>
          </cell>
          <cell r="P946">
            <v>1192.48</v>
          </cell>
          <cell r="R946" t="str">
            <v>Patrimônio Separado</v>
          </cell>
        </row>
        <row r="947">
          <cell r="F947">
            <v>44927</v>
          </cell>
          <cell r="K947" t="str">
            <v>Mês</v>
          </cell>
          <cell r="M947" t="str">
            <v>ELEGÍVEL</v>
          </cell>
          <cell r="P947">
            <v>1175.54</v>
          </cell>
          <cell r="R947" t="str">
            <v>Patrimônio Separado</v>
          </cell>
        </row>
        <row r="948">
          <cell r="F948">
            <v>44927</v>
          </cell>
          <cell r="K948" t="str">
            <v>Mês</v>
          </cell>
          <cell r="M948" t="str">
            <v>ELEGÍVEL</v>
          </cell>
          <cell r="P948">
            <v>2264.4700000000003</v>
          </cell>
          <cell r="R948" t="str">
            <v>Patrimônio Separado</v>
          </cell>
        </row>
        <row r="949">
          <cell r="F949">
            <v>44927</v>
          </cell>
          <cell r="K949" t="str">
            <v>Mês</v>
          </cell>
          <cell r="M949" t="str">
            <v>ELEGÍVEL</v>
          </cell>
          <cell r="P949">
            <v>533.33000000000004</v>
          </cell>
          <cell r="R949" t="str">
            <v>Patrimônio Separado</v>
          </cell>
        </row>
        <row r="950">
          <cell r="F950">
            <v>44927</v>
          </cell>
          <cell r="K950" t="str">
            <v>Mês</v>
          </cell>
          <cell r="M950" t="str">
            <v>ELEGÍVEL</v>
          </cell>
          <cell r="P950">
            <v>966.95</v>
          </cell>
          <cell r="R950" t="str">
            <v>Patrimônio Separado</v>
          </cell>
        </row>
        <row r="951">
          <cell r="F951">
            <v>44927</v>
          </cell>
          <cell r="K951" t="str">
            <v>Mês</v>
          </cell>
          <cell r="M951" t="str">
            <v>ELEGÍVEL</v>
          </cell>
          <cell r="P951">
            <v>1244.4000000000001</v>
          </cell>
          <cell r="R951" t="str">
            <v>Patrimônio Separado</v>
          </cell>
        </row>
        <row r="952">
          <cell r="F952">
            <v>44927</v>
          </cell>
          <cell r="K952" t="str">
            <v>Mês</v>
          </cell>
          <cell r="M952" t="str">
            <v>ELEGÍVEL</v>
          </cell>
          <cell r="P952">
            <v>600.88</v>
          </cell>
          <cell r="R952" t="str">
            <v>Patrimônio Separado</v>
          </cell>
        </row>
        <row r="953">
          <cell r="F953">
            <v>44927</v>
          </cell>
          <cell r="K953" t="str">
            <v>Mês</v>
          </cell>
          <cell r="M953" t="str">
            <v>ELEGÍVEL</v>
          </cell>
          <cell r="P953">
            <v>1004.31</v>
          </cell>
          <cell r="R953" t="str">
            <v>Patrimônio Separado</v>
          </cell>
        </row>
        <row r="954">
          <cell r="F954">
            <v>44927</v>
          </cell>
          <cell r="K954" t="str">
            <v>Mês</v>
          </cell>
          <cell r="M954" t="str">
            <v>ELEGÍVEL</v>
          </cell>
          <cell r="P954">
            <v>588.66</v>
          </cell>
          <cell r="R954" t="str">
            <v>Patrimônio Separado</v>
          </cell>
        </row>
        <row r="955">
          <cell r="F955">
            <v>44927</v>
          </cell>
          <cell r="K955" t="str">
            <v>Mês</v>
          </cell>
          <cell r="M955" t="str">
            <v>ELEGÍVEL</v>
          </cell>
          <cell r="P955">
            <v>1027.76</v>
          </cell>
          <cell r="R955" t="str">
            <v>Patrimônio Separado</v>
          </cell>
        </row>
        <row r="956">
          <cell r="F956">
            <v>44927</v>
          </cell>
          <cell r="K956" t="str">
            <v>Mês</v>
          </cell>
          <cell r="M956" t="str">
            <v>ELEGÍVEL</v>
          </cell>
          <cell r="P956">
            <v>572.21</v>
          </cell>
          <cell r="R956" t="str">
            <v>Patrimônio Separado</v>
          </cell>
        </row>
        <row r="957">
          <cell r="F957">
            <v>44927</v>
          </cell>
          <cell r="K957" t="str">
            <v>Mês</v>
          </cell>
          <cell r="M957" t="str">
            <v>ELEGÍVEL</v>
          </cell>
          <cell r="P957">
            <v>487.49</v>
          </cell>
          <cell r="R957" t="str">
            <v>Patrimônio Separado</v>
          </cell>
        </row>
        <row r="958">
          <cell r="F958">
            <v>44927</v>
          </cell>
          <cell r="K958" t="str">
            <v>Mês</v>
          </cell>
          <cell r="M958" t="str">
            <v>ELEGÍVEL</v>
          </cell>
          <cell r="P958">
            <v>737.33</v>
          </cell>
          <cell r="R958" t="str">
            <v>Patrimônio Separado</v>
          </cell>
        </row>
        <row r="959">
          <cell r="F959">
            <v>44927</v>
          </cell>
          <cell r="K959" t="str">
            <v>Mês</v>
          </cell>
          <cell r="M959" t="str">
            <v>ELEGÍVEL</v>
          </cell>
          <cell r="P959">
            <v>551.68000000000006</v>
          </cell>
          <cell r="R959" t="str">
            <v>Patrimônio Separado</v>
          </cell>
        </row>
        <row r="960">
          <cell r="F960">
            <v>44927</v>
          </cell>
          <cell r="K960" t="str">
            <v>Atraso</v>
          </cell>
          <cell r="M960" t="str">
            <v>ELEGÍVEL</v>
          </cell>
          <cell r="P960">
            <v>541.23</v>
          </cell>
          <cell r="R960" t="str">
            <v>Patrimônio Separado</v>
          </cell>
        </row>
        <row r="961">
          <cell r="F961">
            <v>44927</v>
          </cell>
          <cell r="K961" t="str">
            <v>Mês</v>
          </cell>
          <cell r="M961" t="str">
            <v>ELEGÍVEL</v>
          </cell>
          <cell r="P961">
            <v>223.68</v>
          </cell>
          <cell r="R961" t="str">
            <v>Patrimônio Separado</v>
          </cell>
        </row>
        <row r="962">
          <cell r="F962">
            <v>44927</v>
          </cell>
          <cell r="K962" t="str">
            <v>Mês</v>
          </cell>
          <cell r="M962" t="str">
            <v>ELEGÍVEL</v>
          </cell>
          <cell r="P962">
            <v>1218.32</v>
          </cell>
          <cell r="R962" t="str">
            <v>Patrimônio Separado</v>
          </cell>
        </row>
        <row r="963">
          <cell r="F963">
            <v>44927</v>
          </cell>
          <cell r="K963" t="str">
            <v>Atraso</v>
          </cell>
          <cell r="M963" t="str">
            <v>ELEGÍVEL</v>
          </cell>
          <cell r="P963">
            <v>2325.08</v>
          </cell>
          <cell r="R963" t="str">
            <v>Patrimônio Separado</v>
          </cell>
        </row>
        <row r="964">
          <cell r="F964">
            <v>44927</v>
          </cell>
          <cell r="K964" t="str">
            <v>Atraso</v>
          </cell>
          <cell r="M964" t="str">
            <v>ELEGÍVEL</v>
          </cell>
          <cell r="P964">
            <v>774.71</v>
          </cell>
          <cell r="R964" t="str">
            <v>Patrimônio Separado</v>
          </cell>
        </row>
        <row r="965">
          <cell r="F965">
            <v>44927</v>
          </cell>
          <cell r="K965" t="str">
            <v>Mês</v>
          </cell>
          <cell r="M965" t="str">
            <v>ELEGÍVEL</v>
          </cell>
          <cell r="P965">
            <v>747.13</v>
          </cell>
          <cell r="R965" t="str">
            <v>Patrimônio Separado</v>
          </cell>
        </row>
        <row r="966">
          <cell r="F966">
            <v>44927</v>
          </cell>
          <cell r="K966" t="str">
            <v>Mês</v>
          </cell>
          <cell r="M966" t="str">
            <v>ELEGÍVEL</v>
          </cell>
          <cell r="P966">
            <v>1012.7900000000002</v>
          </cell>
          <cell r="R966" t="str">
            <v>Patrimônio Separado</v>
          </cell>
        </row>
        <row r="967">
          <cell r="F967">
            <v>44927</v>
          </cell>
          <cell r="K967" t="str">
            <v>Mês</v>
          </cell>
          <cell r="M967" t="str">
            <v>ELEGÍVEL</v>
          </cell>
          <cell r="P967">
            <v>453.41</v>
          </cell>
          <cell r="R967" t="str">
            <v>Patrimônio Separado</v>
          </cell>
        </row>
        <row r="968">
          <cell r="F968">
            <v>44927</v>
          </cell>
          <cell r="K968" t="str">
            <v>Mês</v>
          </cell>
          <cell r="M968" t="str">
            <v>ELEGÍVEL</v>
          </cell>
          <cell r="P968">
            <v>1192.55</v>
          </cell>
          <cell r="R968" t="str">
            <v>Patrimônio Separado</v>
          </cell>
        </row>
        <row r="969">
          <cell r="F969">
            <v>44927</v>
          </cell>
          <cell r="K969" t="str">
            <v>Atraso</v>
          </cell>
          <cell r="M969" t="str">
            <v>ELEGÍVEL</v>
          </cell>
          <cell r="P969">
            <v>5255.6</v>
          </cell>
          <cell r="R969" t="str">
            <v>Patrimônio Separado</v>
          </cell>
        </row>
        <row r="970">
          <cell r="F970">
            <v>44927</v>
          </cell>
          <cell r="K970" t="str">
            <v>Mês</v>
          </cell>
          <cell r="M970" t="str">
            <v>ELEGÍVEL</v>
          </cell>
          <cell r="P970">
            <v>512.48</v>
          </cell>
          <cell r="R970" t="str">
            <v>Patrimônio Separado</v>
          </cell>
        </row>
        <row r="971">
          <cell r="F971">
            <v>44927</v>
          </cell>
          <cell r="K971" t="str">
            <v>Atraso</v>
          </cell>
          <cell r="M971" t="str">
            <v>ELEGÍVEL</v>
          </cell>
          <cell r="P971">
            <v>564.18000000000006</v>
          </cell>
          <cell r="R971" t="str">
            <v>Patrimônio Separado</v>
          </cell>
        </row>
        <row r="972">
          <cell r="F972">
            <v>44927</v>
          </cell>
          <cell r="K972" t="str">
            <v>Mês</v>
          </cell>
          <cell r="M972" t="str">
            <v>ELEGÍVEL</v>
          </cell>
          <cell r="P972">
            <v>468.68</v>
          </cell>
          <cell r="R972" t="str">
            <v>Patrimônio Separado</v>
          </cell>
        </row>
        <row r="973">
          <cell r="F973">
            <v>44927</v>
          </cell>
          <cell r="K973" t="str">
            <v>Mês</v>
          </cell>
          <cell r="M973" t="str">
            <v>ELEGÍVEL</v>
          </cell>
          <cell r="P973">
            <v>482.02</v>
          </cell>
          <cell r="R973" t="str">
            <v>Patrimônio Separado</v>
          </cell>
        </row>
        <row r="974">
          <cell r="F974">
            <v>44927</v>
          </cell>
          <cell r="K974" t="str">
            <v>Mês</v>
          </cell>
          <cell r="M974" t="str">
            <v>ELEGÍVEL</v>
          </cell>
          <cell r="P974">
            <v>482.02</v>
          </cell>
          <cell r="R974" t="str">
            <v>Patrimônio Separado</v>
          </cell>
        </row>
        <row r="975">
          <cell r="F975">
            <v>44927</v>
          </cell>
          <cell r="K975" t="str">
            <v>Mês</v>
          </cell>
          <cell r="M975" t="str">
            <v>ELEGÍVEL</v>
          </cell>
          <cell r="P975">
            <v>482.02</v>
          </cell>
          <cell r="R975" t="str">
            <v>Patrimônio Separado</v>
          </cell>
        </row>
        <row r="976">
          <cell r="F976">
            <v>44927</v>
          </cell>
          <cell r="K976" t="str">
            <v>Mês</v>
          </cell>
          <cell r="M976" t="str">
            <v>ELEGÍVEL</v>
          </cell>
          <cell r="P976">
            <v>646.1</v>
          </cell>
          <cell r="R976" t="str">
            <v>Patrimônio Separado</v>
          </cell>
        </row>
        <row r="977">
          <cell r="F977">
            <v>44927</v>
          </cell>
          <cell r="K977" t="str">
            <v>Mês</v>
          </cell>
          <cell r="M977" t="str">
            <v>ELEGÍVEL</v>
          </cell>
          <cell r="P977">
            <v>5076.3500000000004</v>
          </cell>
          <cell r="R977" t="str">
            <v>Patrimônio Separado</v>
          </cell>
        </row>
        <row r="978">
          <cell r="F978">
            <v>44927</v>
          </cell>
          <cell r="K978" t="str">
            <v>Mês</v>
          </cell>
          <cell r="M978" t="str">
            <v>ELEGÍVEL</v>
          </cell>
          <cell r="P978">
            <v>926.21</v>
          </cell>
          <cell r="R978" t="str">
            <v>Patrimônio Separado</v>
          </cell>
        </row>
        <row r="979">
          <cell r="F979">
            <v>44927</v>
          </cell>
          <cell r="K979" t="str">
            <v>Mês</v>
          </cell>
          <cell r="M979" t="str">
            <v>ELEGÍVEL</v>
          </cell>
          <cell r="P979">
            <v>1170.9000000000001</v>
          </cell>
          <cell r="R979" t="str">
            <v>Patrimônio Separado</v>
          </cell>
        </row>
        <row r="980">
          <cell r="F980">
            <v>44927</v>
          </cell>
          <cell r="K980" t="str">
            <v>Mês</v>
          </cell>
          <cell r="M980" t="str">
            <v>ELEGÍVEL</v>
          </cell>
          <cell r="P980">
            <v>527.22</v>
          </cell>
          <cell r="R980" t="str">
            <v>Patrimônio Separado</v>
          </cell>
        </row>
        <row r="981">
          <cell r="F981">
            <v>44927</v>
          </cell>
          <cell r="K981" t="str">
            <v>Mês</v>
          </cell>
          <cell r="M981" t="str">
            <v>ELEGÍVEL</v>
          </cell>
          <cell r="P981">
            <v>1339.89</v>
          </cell>
          <cell r="R981" t="str">
            <v>Patrimônio Separado</v>
          </cell>
        </row>
        <row r="982">
          <cell r="F982">
            <v>44927</v>
          </cell>
          <cell r="K982" t="str">
            <v>Mês</v>
          </cell>
          <cell r="M982" t="str">
            <v>ELEGÍVEL</v>
          </cell>
          <cell r="P982">
            <v>1218.32</v>
          </cell>
          <cell r="R982" t="str">
            <v>Patrimônio Separado</v>
          </cell>
        </row>
        <row r="983">
          <cell r="F983">
            <v>44927</v>
          </cell>
          <cell r="K983" t="str">
            <v>Mês</v>
          </cell>
          <cell r="M983" t="str">
            <v>ELEGÍVEL</v>
          </cell>
          <cell r="P983">
            <v>2094.6</v>
          </cell>
          <cell r="R983" t="str">
            <v>Patrimônio Separado</v>
          </cell>
        </row>
        <row r="984">
          <cell r="F984">
            <v>44927</v>
          </cell>
          <cell r="K984" t="str">
            <v>Mês</v>
          </cell>
          <cell r="M984" t="str">
            <v>ELEGÍVEL</v>
          </cell>
          <cell r="P984">
            <v>725.9</v>
          </cell>
          <cell r="R984" t="str">
            <v>Patrimônio Separado</v>
          </cell>
        </row>
        <row r="985">
          <cell r="F985">
            <v>44927</v>
          </cell>
          <cell r="K985" t="str">
            <v>Mês</v>
          </cell>
          <cell r="M985" t="str">
            <v>ELEGÍVEL</v>
          </cell>
          <cell r="P985">
            <v>869.73</v>
          </cell>
          <cell r="R985" t="str">
            <v>Patrimônio Separado</v>
          </cell>
        </row>
        <row r="986">
          <cell r="F986">
            <v>44927</v>
          </cell>
          <cell r="K986" t="str">
            <v>Mês</v>
          </cell>
          <cell r="M986" t="str">
            <v>ELEGÍVEL</v>
          </cell>
          <cell r="P986">
            <v>1720.65</v>
          </cell>
          <cell r="R986" t="str">
            <v>Patrimônio Separado</v>
          </cell>
        </row>
        <row r="987">
          <cell r="F987">
            <v>44927</v>
          </cell>
          <cell r="K987" t="str">
            <v>Mês</v>
          </cell>
          <cell r="M987" t="str">
            <v>ELEGÍVEL</v>
          </cell>
          <cell r="P987">
            <v>398.65</v>
          </cell>
          <cell r="R987" t="str">
            <v>Patrimônio Separado</v>
          </cell>
        </row>
        <row r="988">
          <cell r="F988">
            <v>44927</v>
          </cell>
          <cell r="K988" t="str">
            <v>Mês</v>
          </cell>
          <cell r="M988" t="str">
            <v>ELEGÍVEL</v>
          </cell>
          <cell r="P988">
            <v>831.54</v>
          </cell>
          <cell r="R988" t="str">
            <v>Patrimônio Separado</v>
          </cell>
        </row>
        <row r="989">
          <cell r="F989">
            <v>44927</v>
          </cell>
          <cell r="K989" t="str">
            <v>Mês</v>
          </cell>
          <cell r="M989" t="str">
            <v>ELEGÍVEL</v>
          </cell>
          <cell r="P989">
            <v>1122.97</v>
          </cell>
          <cell r="R989" t="str">
            <v>Patrimônio Separado</v>
          </cell>
        </row>
        <row r="990">
          <cell r="F990">
            <v>44958</v>
          </cell>
          <cell r="K990" t="str">
            <v>Atraso</v>
          </cell>
          <cell r="M990" t="str">
            <v>ELEGÍVEL</v>
          </cell>
          <cell r="P990">
            <v>816.1</v>
          </cell>
          <cell r="R990" t="str">
            <v>Patrimônio Separado</v>
          </cell>
        </row>
        <row r="991">
          <cell r="F991">
            <v>44958</v>
          </cell>
          <cell r="K991" t="str">
            <v>Atraso</v>
          </cell>
          <cell r="M991" t="str">
            <v>ELEGÍVEL</v>
          </cell>
          <cell r="P991">
            <v>1003.6</v>
          </cell>
          <cell r="R991" t="str">
            <v>Patrimônio Separado</v>
          </cell>
        </row>
        <row r="992">
          <cell r="F992">
            <v>44958</v>
          </cell>
          <cell r="K992" t="str">
            <v>Atraso</v>
          </cell>
          <cell r="M992" t="str">
            <v>ELEGÍVEL</v>
          </cell>
          <cell r="P992">
            <v>7954.81</v>
          </cell>
          <cell r="R992" t="str">
            <v>Patrimônio Separado</v>
          </cell>
        </row>
        <row r="993">
          <cell r="F993">
            <v>44958</v>
          </cell>
          <cell r="K993" t="str">
            <v>Atraso</v>
          </cell>
          <cell r="M993" t="str">
            <v>ELEGÍVEL</v>
          </cell>
          <cell r="P993">
            <v>2850.94</v>
          </cell>
          <cell r="R993" t="str">
            <v>Patrimônio Separado</v>
          </cell>
        </row>
        <row r="994">
          <cell r="F994">
            <v>44958</v>
          </cell>
          <cell r="K994" t="str">
            <v>Atraso</v>
          </cell>
          <cell r="M994" t="str">
            <v>ELEGÍVEL</v>
          </cell>
          <cell r="P994">
            <v>1132.82</v>
          </cell>
          <cell r="R994" t="str">
            <v>Patrimônio Separado</v>
          </cell>
        </row>
        <row r="995">
          <cell r="F995">
            <v>44958</v>
          </cell>
          <cell r="K995" t="str">
            <v>Mês</v>
          </cell>
          <cell r="M995" t="str">
            <v>ELEGÍVEL</v>
          </cell>
          <cell r="P995">
            <v>903.37</v>
          </cell>
          <cell r="R995" t="str">
            <v>Patrimônio Separado</v>
          </cell>
        </row>
        <row r="996">
          <cell r="F996">
            <v>44958</v>
          </cell>
          <cell r="K996" t="str">
            <v>Atraso</v>
          </cell>
          <cell r="M996" t="str">
            <v>ELEGÍVEL</v>
          </cell>
          <cell r="P996">
            <v>386.89</v>
          </cell>
          <cell r="R996" t="str">
            <v>Patrimônio Separado</v>
          </cell>
        </row>
        <row r="997">
          <cell r="F997">
            <v>44958</v>
          </cell>
          <cell r="K997" t="str">
            <v>Mês</v>
          </cell>
          <cell r="M997" t="str">
            <v>ELEGÍVEL</v>
          </cell>
          <cell r="P997">
            <v>562.41999999999996</v>
          </cell>
          <cell r="R997" t="str">
            <v>Patrimônio Separado</v>
          </cell>
        </row>
        <row r="998">
          <cell r="F998">
            <v>44958</v>
          </cell>
          <cell r="K998" t="str">
            <v>Mês</v>
          </cell>
          <cell r="M998" t="str">
            <v>ELEGÍVEL</v>
          </cell>
          <cell r="P998">
            <v>437.72</v>
          </cell>
          <cell r="R998" t="str">
            <v>Patrimônio Separado</v>
          </cell>
        </row>
        <row r="999">
          <cell r="F999">
            <v>44958</v>
          </cell>
          <cell r="K999" t="str">
            <v>Mês</v>
          </cell>
          <cell r="M999" t="str">
            <v>ELEGÍVEL</v>
          </cell>
          <cell r="P999">
            <v>876.38</v>
          </cell>
          <cell r="R999" t="str">
            <v>Patrimônio Separado</v>
          </cell>
        </row>
        <row r="1000">
          <cell r="F1000">
            <v>44958</v>
          </cell>
          <cell r="K1000" t="str">
            <v>Mês</v>
          </cell>
          <cell r="M1000" t="str">
            <v>ELEGÍVEL</v>
          </cell>
          <cell r="P1000">
            <v>87.55</v>
          </cell>
          <cell r="R1000" t="str">
            <v>Patrimônio Separado</v>
          </cell>
        </row>
        <row r="1001">
          <cell r="F1001">
            <v>44958</v>
          </cell>
          <cell r="K1001" t="str">
            <v>Mês</v>
          </cell>
          <cell r="M1001" t="str">
            <v>ELEGÍVEL</v>
          </cell>
          <cell r="P1001">
            <v>836.55</v>
          </cell>
          <cell r="R1001" t="str">
            <v>Patrimônio Separado</v>
          </cell>
        </row>
        <row r="1002">
          <cell r="F1002">
            <v>44958</v>
          </cell>
          <cell r="K1002" t="str">
            <v>Mês</v>
          </cell>
          <cell r="M1002" t="str">
            <v>ELEGÍVEL</v>
          </cell>
          <cell r="P1002">
            <v>1556.9</v>
          </cell>
          <cell r="R1002" t="str">
            <v>Patrimônio Separado</v>
          </cell>
        </row>
        <row r="1003">
          <cell r="F1003">
            <v>44958</v>
          </cell>
          <cell r="K1003" t="str">
            <v>Atraso</v>
          </cell>
          <cell r="M1003" t="str">
            <v>ELEGÍVEL</v>
          </cell>
          <cell r="P1003">
            <v>375.68</v>
          </cell>
          <cell r="R1003" t="str">
            <v>Patrimônio Separado</v>
          </cell>
        </row>
        <row r="1004">
          <cell r="F1004">
            <v>44958</v>
          </cell>
          <cell r="K1004" t="str">
            <v>Mês</v>
          </cell>
          <cell r="M1004" t="str">
            <v>ELEGÍVEL</v>
          </cell>
          <cell r="P1004">
            <v>512.94000000000005</v>
          </cell>
          <cell r="R1004" t="str">
            <v>Patrimônio Separado</v>
          </cell>
        </row>
        <row r="1005">
          <cell r="F1005">
            <v>44958</v>
          </cell>
          <cell r="K1005" t="str">
            <v>Mês</v>
          </cell>
          <cell r="M1005" t="str">
            <v>ELEGÍVEL</v>
          </cell>
          <cell r="P1005">
            <v>551.05000000000007</v>
          </cell>
          <cell r="R1005" t="str">
            <v>Patrimônio Separado</v>
          </cell>
        </row>
        <row r="1006">
          <cell r="F1006">
            <v>44958</v>
          </cell>
          <cell r="K1006" t="str">
            <v>Mês</v>
          </cell>
          <cell r="M1006" t="str">
            <v>ELEGÍVEL</v>
          </cell>
          <cell r="P1006">
            <v>1116.78</v>
          </cell>
          <cell r="R1006" t="str">
            <v>Patrimônio Separado</v>
          </cell>
        </row>
        <row r="1007">
          <cell r="F1007">
            <v>44958</v>
          </cell>
          <cell r="K1007" t="str">
            <v>Mês</v>
          </cell>
          <cell r="M1007" t="str">
            <v>ELEGÍVEL</v>
          </cell>
          <cell r="P1007">
            <v>607.19000000000005</v>
          </cell>
          <cell r="R1007" t="str">
            <v>Patrimônio Separado</v>
          </cell>
        </row>
        <row r="1008">
          <cell r="F1008">
            <v>44958</v>
          </cell>
          <cell r="K1008" t="str">
            <v>Mês</v>
          </cell>
          <cell r="M1008" t="str">
            <v>ELEGÍVEL</v>
          </cell>
          <cell r="P1008">
            <v>533.81000000000006</v>
          </cell>
          <cell r="R1008" t="str">
            <v>Patrimônio Separado</v>
          </cell>
        </row>
        <row r="1009">
          <cell r="F1009">
            <v>44958</v>
          </cell>
          <cell r="K1009" t="str">
            <v>Mês</v>
          </cell>
          <cell r="M1009" t="str">
            <v>ELEGÍVEL</v>
          </cell>
          <cell r="P1009">
            <v>825.07</v>
          </cell>
          <cell r="R1009" t="str">
            <v>Patrimônio Separado</v>
          </cell>
        </row>
        <row r="1010">
          <cell r="F1010">
            <v>44958</v>
          </cell>
          <cell r="K1010" t="str">
            <v>Mês</v>
          </cell>
          <cell r="M1010" t="str">
            <v>ELEGÍVEL</v>
          </cell>
          <cell r="P1010">
            <v>851.63</v>
          </cell>
          <cell r="R1010" t="str">
            <v>Patrimônio Separado</v>
          </cell>
        </row>
        <row r="1011">
          <cell r="F1011">
            <v>44958</v>
          </cell>
          <cell r="K1011" t="str">
            <v>Mês</v>
          </cell>
          <cell r="M1011" t="str">
            <v>ELEGÍVEL</v>
          </cell>
          <cell r="P1011">
            <v>410.46</v>
          </cell>
          <cell r="R1011" t="str">
            <v>Patrimônio Separado</v>
          </cell>
        </row>
        <row r="1012">
          <cell r="F1012">
            <v>44958</v>
          </cell>
          <cell r="K1012" t="str">
            <v>Mês</v>
          </cell>
          <cell r="M1012" t="str">
            <v>ELEGÍVEL</v>
          </cell>
          <cell r="P1012">
            <v>1157.8900000000001</v>
          </cell>
          <cell r="R1012" t="str">
            <v>Patrimônio Separado</v>
          </cell>
        </row>
        <row r="1013">
          <cell r="F1013">
            <v>44958</v>
          </cell>
          <cell r="K1013" t="str">
            <v>Atraso</v>
          </cell>
          <cell r="M1013" t="str">
            <v>ELEGÍVEL</v>
          </cell>
          <cell r="P1013">
            <v>1211.9000000000001</v>
          </cell>
          <cell r="R1013" t="str">
            <v>Patrimônio Separado</v>
          </cell>
        </row>
        <row r="1014">
          <cell r="F1014">
            <v>44958</v>
          </cell>
          <cell r="K1014" t="str">
            <v>Mês</v>
          </cell>
          <cell r="M1014" t="str">
            <v>ELEGÍVEL</v>
          </cell>
          <cell r="P1014">
            <v>1037.93</v>
          </cell>
          <cell r="R1014" t="str">
            <v>Patrimônio Separado</v>
          </cell>
        </row>
        <row r="1015">
          <cell r="F1015">
            <v>44958</v>
          </cell>
          <cell r="K1015" t="str">
            <v>Atraso</v>
          </cell>
          <cell r="M1015" t="str">
            <v>ELEGÍVEL</v>
          </cell>
          <cell r="P1015">
            <v>388.75</v>
          </cell>
          <cell r="R1015" t="str">
            <v>Patrimônio Separado</v>
          </cell>
        </row>
        <row r="1016">
          <cell r="F1016">
            <v>44958</v>
          </cell>
          <cell r="K1016" t="str">
            <v>Mês</v>
          </cell>
          <cell r="M1016" t="str">
            <v>ELEGÍVEL</v>
          </cell>
          <cell r="P1016">
            <v>462.25</v>
          </cell>
          <cell r="R1016" t="str">
            <v>Patrimônio Separado</v>
          </cell>
        </row>
        <row r="1017">
          <cell r="F1017">
            <v>44958</v>
          </cell>
          <cell r="K1017" t="str">
            <v>Mês</v>
          </cell>
          <cell r="M1017" t="str">
            <v>ELEGÍVEL</v>
          </cell>
          <cell r="P1017">
            <v>1200.56</v>
          </cell>
          <cell r="R1017" t="str">
            <v>Patrimônio Separado</v>
          </cell>
        </row>
        <row r="1018">
          <cell r="F1018">
            <v>44958</v>
          </cell>
          <cell r="K1018" t="str">
            <v>Mês</v>
          </cell>
          <cell r="M1018" t="str">
            <v>ELEGÍVEL</v>
          </cell>
          <cell r="P1018">
            <v>598.68000000000006</v>
          </cell>
          <cell r="R1018" t="str">
            <v>Patrimônio Separado</v>
          </cell>
        </row>
        <row r="1019">
          <cell r="F1019">
            <v>44958</v>
          </cell>
          <cell r="K1019" t="str">
            <v>Mês</v>
          </cell>
          <cell r="M1019" t="str">
            <v>ELEGÍVEL</v>
          </cell>
          <cell r="P1019">
            <v>1245.52</v>
          </cell>
          <cell r="R1019" t="str">
            <v>Patrimônio Separado</v>
          </cell>
        </row>
        <row r="1020">
          <cell r="F1020">
            <v>44958</v>
          </cell>
          <cell r="K1020" t="str">
            <v>Mês</v>
          </cell>
          <cell r="M1020" t="str">
            <v>ELEGÍVEL</v>
          </cell>
          <cell r="P1020">
            <v>1219.42</v>
          </cell>
          <cell r="R1020" t="str">
            <v>Patrimônio Separado</v>
          </cell>
        </row>
        <row r="1021">
          <cell r="F1021">
            <v>44958</v>
          </cell>
          <cell r="K1021" t="str">
            <v>Mês</v>
          </cell>
          <cell r="M1021" t="str">
            <v>ELEGÍVEL</v>
          </cell>
          <cell r="P1021">
            <v>783.34</v>
          </cell>
          <cell r="R1021" t="str">
            <v>Patrimônio Separado</v>
          </cell>
        </row>
        <row r="1022">
          <cell r="F1022">
            <v>44958</v>
          </cell>
          <cell r="K1022" t="str">
            <v>Mês</v>
          </cell>
          <cell r="M1022" t="str">
            <v>ELEGÍVEL</v>
          </cell>
          <cell r="P1022">
            <v>2282.4299999999998</v>
          </cell>
          <cell r="R1022" t="str">
            <v>Patrimônio Separado</v>
          </cell>
        </row>
        <row r="1023">
          <cell r="F1023">
            <v>44958</v>
          </cell>
          <cell r="K1023" t="str">
            <v>Mês</v>
          </cell>
          <cell r="M1023" t="str">
            <v>ELEGÍVEL</v>
          </cell>
          <cell r="P1023">
            <v>469.1</v>
          </cell>
          <cell r="R1023" t="str">
            <v>Patrimônio Separado</v>
          </cell>
        </row>
        <row r="1024">
          <cell r="F1024">
            <v>44958</v>
          </cell>
          <cell r="K1024" t="str">
            <v>Mês</v>
          </cell>
          <cell r="M1024" t="str">
            <v>ELEGÍVEL</v>
          </cell>
          <cell r="P1024">
            <v>967.82</v>
          </cell>
          <cell r="R1024" t="str">
            <v>Patrimônio Separado</v>
          </cell>
        </row>
        <row r="1025">
          <cell r="F1025">
            <v>44958</v>
          </cell>
          <cell r="K1025" t="str">
            <v>Mês</v>
          </cell>
          <cell r="M1025" t="str">
            <v>ELEGÍVEL</v>
          </cell>
          <cell r="P1025">
            <v>668.44</v>
          </cell>
          <cell r="R1025" t="str">
            <v>Patrimônio Separado</v>
          </cell>
        </row>
        <row r="1026">
          <cell r="F1026">
            <v>44958</v>
          </cell>
          <cell r="K1026" t="str">
            <v>Mês</v>
          </cell>
          <cell r="M1026" t="str">
            <v>ELEGÍVEL</v>
          </cell>
          <cell r="P1026">
            <v>606.14</v>
          </cell>
          <cell r="R1026" t="str">
            <v>Patrimônio Separado</v>
          </cell>
        </row>
        <row r="1027">
          <cell r="F1027">
            <v>44958</v>
          </cell>
          <cell r="K1027" t="str">
            <v>Mês</v>
          </cell>
          <cell r="M1027" t="str">
            <v>ELEGÍVEL</v>
          </cell>
          <cell r="P1027">
            <v>1193.55</v>
          </cell>
          <cell r="R1027" t="str">
            <v>Patrimônio Separado</v>
          </cell>
        </row>
        <row r="1028">
          <cell r="F1028">
            <v>44958</v>
          </cell>
          <cell r="K1028" t="str">
            <v>Atraso</v>
          </cell>
          <cell r="M1028" t="str">
            <v>ELEGÍVEL</v>
          </cell>
          <cell r="P1028">
            <v>1757.26</v>
          </cell>
          <cell r="R1028" t="str">
            <v>Patrimônio Separado</v>
          </cell>
        </row>
        <row r="1029">
          <cell r="F1029">
            <v>44958</v>
          </cell>
          <cell r="K1029" t="str">
            <v>Mês</v>
          </cell>
          <cell r="M1029" t="str">
            <v>ELEGÍVEL</v>
          </cell>
          <cell r="P1029">
            <v>747.8</v>
          </cell>
          <cell r="R1029" t="str">
            <v>Patrimônio Separado</v>
          </cell>
        </row>
        <row r="1030">
          <cell r="F1030">
            <v>44958</v>
          </cell>
          <cell r="K1030" t="str">
            <v>Mês</v>
          </cell>
          <cell r="M1030" t="str">
            <v>ELEGÍVEL</v>
          </cell>
          <cell r="P1030">
            <v>1013.71</v>
          </cell>
          <cell r="R1030" t="str">
            <v>Patrimônio Separado</v>
          </cell>
        </row>
        <row r="1031">
          <cell r="F1031">
            <v>44958</v>
          </cell>
          <cell r="K1031" t="str">
            <v>Atraso</v>
          </cell>
          <cell r="M1031" t="str">
            <v>ELEGÍVEL</v>
          </cell>
          <cell r="P1031">
            <v>1290.6400000000001</v>
          </cell>
          <cell r="R1031" t="str">
            <v>Patrimônio Separado</v>
          </cell>
        </row>
        <row r="1032">
          <cell r="F1032">
            <v>44958</v>
          </cell>
          <cell r="K1032" t="str">
            <v>Mês</v>
          </cell>
          <cell r="M1032" t="str">
            <v>ELEGÍVEL</v>
          </cell>
          <cell r="P1032">
            <v>601.82000000000005</v>
          </cell>
          <cell r="R1032" t="str">
            <v>Patrimônio Separado</v>
          </cell>
        </row>
        <row r="1033">
          <cell r="F1033">
            <v>44958</v>
          </cell>
          <cell r="K1033" t="str">
            <v>Mês</v>
          </cell>
          <cell r="M1033" t="str">
            <v>ELEGÍVEL</v>
          </cell>
          <cell r="P1033">
            <v>128.33000000000001</v>
          </cell>
          <cell r="R1033" t="str">
            <v>Patrimônio Separado</v>
          </cell>
        </row>
        <row r="1034">
          <cell r="F1034">
            <v>44958</v>
          </cell>
          <cell r="K1034" t="str">
            <v>Mês</v>
          </cell>
          <cell r="M1034" t="str">
            <v>ELEGÍVEL</v>
          </cell>
          <cell r="P1034">
            <v>552.18000000000006</v>
          </cell>
          <cell r="R1034" t="str">
            <v>Patrimônio Separado</v>
          </cell>
        </row>
        <row r="1035">
          <cell r="F1035">
            <v>44958</v>
          </cell>
          <cell r="K1035" t="str">
            <v>Mês</v>
          </cell>
          <cell r="M1035" t="str">
            <v>ELEGÍVEL</v>
          </cell>
          <cell r="P1035">
            <v>1028.68</v>
          </cell>
          <cell r="R1035" t="str">
            <v>Patrimônio Separado</v>
          </cell>
        </row>
        <row r="1036">
          <cell r="F1036">
            <v>44958</v>
          </cell>
          <cell r="K1036" t="str">
            <v>Mês</v>
          </cell>
          <cell r="M1036" t="str">
            <v>ELEGÍVEL</v>
          </cell>
          <cell r="P1036">
            <v>487.93</v>
          </cell>
          <cell r="R1036" t="str">
            <v>Patrimônio Separado</v>
          </cell>
        </row>
        <row r="1037">
          <cell r="F1037">
            <v>44958</v>
          </cell>
          <cell r="K1037" t="str">
            <v>Mês</v>
          </cell>
          <cell r="M1037" t="str">
            <v>ELEGÍVEL</v>
          </cell>
          <cell r="P1037">
            <v>738</v>
          </cell>
          <cell r="R1037" t="str">
            <v>Patrimônio Separado</v>
          </cell>
        </row>
        <row r="1038">
          <cell r="F1038">
            <v>44958</v>
          </cell>
          <cell r="K1038" t="str">
            <v>Mês</v>
          </cell>
          <cell r="M1038" t="str">
            <v>ELEGÍVEL</v>
          </cell>
          <cell r="P1038">
            <v>309.10000000000002</v>
          </cell>
          <cell r="R1038" t="str">
            <v>Patrimônio Separado</v>
          </cell>
        </row>
        <row r="1039">
          <cell r="F1039">
            <v>44958</v>
          </cell>
          <cell r="K1039" t="str">
            <v>Mês</v>
          </cell>
          <cell r="M1039" t="str">
            <v>ELEGÍVEL</v>
          </cell>
          <cell r="P1039">
            <v>927.04</v>
          </cell>
          <cell r="R1039" t="str">
            <v>Patrimônio Separado</v>
          </cell>
        </row>
        <row r="1040">
          <cell r="F1040">
            <v>44958</v>
          </cell>
          <cell r="K1040" t="str">
            <v>Mês</v>
          </cell>
          <cell r="M1040" t="str">
            <v>ELEGÍVEL</v>
          </cell>
          <cell r="P1040">
            <v>1341.09</v>
          </cell>
          <cell r="R1040" t="str">
            <v>Patrimônio Separado</v>
          </cell>
        </row>
        <row r="1041">
          <cell r="F1041">
            <v>44958</v>
          </cell>
          <cell r="K1041" t="str">
            <v>Mês</v>
          </cell>
          <cell r="M1041" t="str">
            <v>ELEGÍVEL</v>
          </cell>
          <cell r="P1041">
            <v>646.68000000000006</v>
          </cell>
          <cell r="R1041" t="str">
            <v>Patrimônio Separado</v>
          </cell>
        </row>
        <row r="1042">
          <cell r="F1042">
            <v>44958</v>
          </cell>
          <cell r="K1042" t="str">
            <v>Mês</v>
          </cell>
          <cell r="M1042" t="str">
            <v>ELEGÍVEL</v>
          </cell>
          <cell r="P1042">
            <v>1193.6200000000001</v>
          </cell>
          <cell r="R1042" t="str">
            <v>Patrimônio Separado</v>
          </cell>
        </row>
        <row r="1043">
          <cell r="F1043">
            <v>44958</v>
          </cell>
          <cell r="K1043" t="str">
            <v>Mês</v>
          </cell>
          <cell r="M1043" t="str">
            <v>ELEGÍVEL</v>
          </cell>
          <cell r="P1043">
            <v>482.45</v>
          </cell>
          <cell r="R1043" t="str">
            <v>Patrimônio Separado</v>
          </cell>
        </row>
        <row r="1044">
          <cell r="F1044">
            <v>44958</v>
          </cell>
          <cell r="K1044" t="str">
            <v>Mês</v>
          </cell>
          <cell r="M1044" t="str">
            <v>ELEGÍVEL</v>
          </cell>
          <cell r="P1044">
            <v>482.45</v>
          </cell>
          <cell r="R1044" t="str">
            <v>Patrimônio Separado</v>
          </cell>
        </row>
        <row r="1045">
          <cell r="F1045">
            <v>44958</v>
          </cell>
          <cell r="K1045" t="str">
            <v>Mês</v>
          </cell>
          <cell r="M1045" t="str">
            <v>ELEGÍVEL</v>
          </cell>
          <cell r="P1045">
            <v>482.45</v>
          </cell>
          <cell r="R1045" t="str">
            <v>Patrimônio Separado</v>
          </cell>
        </row>
        <row r="1046">
          <cell r="F1046">
            <v>44958</v>
          </cell>
          <cell r="K1046" t="str">
            <v>Mês</v>
          </cell>
          <cell r="M1046" t="str">
            <v>ELEGÍVEL</v>
          </cell>
          <cell r="P1046">
            <v>1171.95</v>
          </cell>
          <cell r="R1046" t="str">
            <v>Patrimônio Separado</v>
          </cell>
        </row>
        <row r="1047">
          <cell r="F1047">
            <v>44958</v>
          </cell>
          <cell r="K1047" t="str">
            <v>Atraso</v>
          </cell>
          <cell r="M1047" t="str">
            <v>ELEGÍVEL</v>
          </cell>
          <cell r="P1047">
            <v>544.24</v>
          </cell>
          <cell r="R1047" t="str">
            <v>Patrimônio Separado</v>
          </cell>
        </row>
        <row r="1048">
          <cell r="F1048">
            <v>44958</v>
          </cell>
          <cell r="K1048" t="str">
            <v>Mês</v>
          </cell>
          <cell r="M1048" t="str">
            <v>ELEGÍVEL</v>
          </cell>
          <cell r="P1048">
            <v>479.09</v>
          </cell>
          <cell r="R1048" t="str">
            <v>Patrimônio Separado</v>
          </cell>
        </row>
        <row r="1049">
          <cell r="F1049">
            <v>44958</v>
          </cell>
          <cell r="K1049" t="str">
            <v>Mês</v>
          </cell>
          <cell r="M1049" t="str">
            <v>ELEGÍVEL</v>
          </cell>
          <cell r="P1049">
            <v>516.85</v>
          </cell>
          <cell r="R1049" t="str">
            <v>Patrimônio Separado</v>
          </cell>
        </row>
        <row r="1050">
          <cell r="F1050">
            <v>44958</v>
          </cell>
          <cell r="K1050" t="str">
            <v>Atraso</v>
          </cell>
          <cell r="M1050" t="str">
            <v>ELEGÍVEL</v>
          </cell>
          <cell r="P1050">
            <v>1491.87</v>
          </cell>
          <cell r="R1050" t="str">
            <v>Patrimônio Separado</v>
          </cell>
        </row>
        <row r="1051">
          <cell r="F1051">
            <v>44958</v>
          </cell>
          <cell r="K1051" t="str">
            <v>Mês</v>
          </cell>
          <cell r="M1051" t="str">
            <v>ELEGÍVEL</v>
          </cell>
          <cell r="P1051">
            <v>1722.2</v>
          </cell>
          <cell r="R1051" t="str">
            <v>Patrimônio Separado</v>
          </cell>
        </row>
        <row r="1052">
          <cell r="F1052">
            <v>44958</v>
          </cell>
          <cell r="K1052" t="str">
            <v>Mês</v>
          </cell>
          <cell r="M1052" t="str">
            <v>ELEGÍVEL</v>
          </cell>
          <cell r="P1052">
            <v>2096.4900000000002</v>
          </cell>
          <cell r="R1052" t="str">
            <v>Patrimônio Separado</v>
          </cell>
        </row>
        <row r="1053">
          <cell r="F1053">
            <v>44958</v>
          </cell>
          <cell r="K1053" t="str">
            <v>Mês</v>
          </cell>
          <cell r="M1053" t="str">
            <v>ELEGÍVEL</v>
          </cell>
          <cell r="P1053">
            <v>843.44</v>
          </cell>
          <cell r="R1053" t="str">
            <v>Patrimônio Separado</v>
          </cell>
        </row>
        <row r="1054">
          <cell r="F1054">
            <v>44958</v>
          </cell>
          <cell r="K1054" t="str">
            <v>Mês</v>
          </cell>
          <cell r="M1054" t="str">
            <v>ELEGÍVEL</v>
          </cell>
          <cell r="P1054">
            <v>726.55</v>
          </cell>
          <cell r="R1054" t="str">
            <v>Patrimônio Separado</v>
          </cell>
        </row>
        <row r="1055">
          <cell r="F1055">
            <v>44958</v>
          </cell>
          <cell r="K1055" t="str">
            <v>Mês</v>
          </cell>
          <cell r="M1055" t="str">
            <v>ELEGÍVEL</v>
          </cell>
          <cell r="P1055">
            <v>589.19000000000005</v>
          </cell>
          <cell r="R1055" t="str">
            <v>Patrimônio Separado</v>
          </cell>
        </row>
        <row r="1056">
          <cell r="F1056">
            <v>44958</v>
          </cell>
          <cell r="K1056" t="str">
            <v>Mês</v>
          </cell>
          <cell r="M1056" t="str">
            <v>ELEGÍVEL</v>
          </cell>
          <cell r="P1056">
            <v>870.51</v>
          </cell>
          <cell r="R1056" t="str">
            <v>Patrimônio Separado</v>
          </cell>
        </row>
        <row r="1057">
          <cell r="F1057">
            <v>44958</v>
          </cell>
          <cell r="K1057" t="str">
            <v>Mês</v>
          </cell>
          <cell r="M1057" t="str">
            <v>ELEGÍVEL</v>
          </cell>
          <cell r="P1057">
            <v>5535.68</v>
          </cell>
          <cell r="R1057" t="str">
            <v>Patrimônio Separado</v>
          </cell>
        </row>
        <row r="1058">
          <cell r="F1058">
            <v>44986</v>
          </cell>
          <cell r="K1058" t="str">
            <v>Atraso</v>
          </cell>
          <cell r="M1058" t="str">
            <v>ELEGÍVEL</v>
          </cell>
          <cell r="P1058">
            <v>375.42</v>
          </cell>
          <cell r="R1058" t="str">
            <v>Patrimônio Separado</v>
          </cell>
        </row>
        <row r="1059">
          <cell r="F1059">
            <v>44986</v>
          </cell>
          <cell r="K1059" t="str">
            <v>Atraso</v>
          </cell>
          <cell r="M1059" t="str">
            <v>ELEGÍVEL</v>
          </cell>
          <cell r="P1059">
            <v>464.09</v>
          </cell>
          <cell r="R1059" t="str">
            <v>Patrimônio Separado</v>
          </cell>
        </row>
        <row r="1060">
          <cell r="F1060">
            <v>44986</v>
          </cell>
          <cell r="K1060" t="str">
            <v>Atraso</v>
          </cell>
          <cell r="M1060" t="str">
            <v>ELEGÍVEL</v>
          </cell>
          <cell r="P1060">
            <v>399</v>
          </cell>
          <cell r="R1060" t="str">
            <v>Patrimônio Separado</v>
          </cell>
        </row>
        <row r="1061">
          <cell r="F1061">
            <v>44986</v>
          </cell>
          <cell r="K1061" t="str">
            <v>Atraso</v>
          </cell>
          <cell r="M1061" t="str">
            <v>ELEGÍVEL</v>
          </cell>
          <cell r="P1061">
            <v>832.29</v>
          </cell>
          <cell r="R1061" t="str">
            <v>Patrimônio Separado</v>
          </cell>
        </row>
        <row r="1062">
          <cell r="F1062">
            <v>44986</v>
          </cell>
          <cell r="K1062" t="str">
            <v>Atraso</v>
          </cell>
          <cell r="M1062" t="str">
            <v>ELEGÍVEL</v>
          </cell>
          <cell r="P1062">
            <v>2796.64</v>
          </cell>
          <cell r="R1062" t="str">
            <v>Patrimônio Separado</v>
          </cell>
        </row>
        <row r="1063">
          <cell r="F1063">
            <v>44986</v>
          </cell>
          <cell r="K1063" t="str">
            <v>Atraso</v>
          </cell>
          <cell r="M1063" t="str">
            <v>ELEGÍVEL</v>
          </cell>
          <cell r="P1063">
            <v>1123.99</v>
          </cell>
          <cell r="R1063" t="str">
            <v>Patrimônio Separado</v>
          </cell>
        </row>
        <row r="1064">
          <cell r="F1064">
            <v>44986</v>
          </cell>
          <cell r="K1064" t="str">
            <v>Atraso</v>
          </cell>
          <cell r="M1064" t="str">
            <v>ELEGÍVEL</v>
          </cell>
          <cell r="P1064">
            <v>1261.95</v>
          </cell>
          <cell r="R1064" t="str">
            <v>Patrimônio Separado</v>
          </cell>
        </row>
        <row r="1065">
          <cell r="F1065">
            <v>44986</v>
          </cell>
          <cell r="K1065" t="str">
            <v>Atraso</v>
          </cell>
          <cell r="M1065" t="str">
            <v>ELEGÍVEL</v>
          </cell>
          <cell r="P1065">
            <v>1219.42</v>
          </cell>
          <cell r="R1065" t="str">
            <v>Patrimônio Separado</v>
          </cell>
        </row>
        <row r="1066">
          <cell r="F1066">
            <v>44986</v>
          </cell>
          <cell r="K1066" t="str">
            <v>Atraso</v>
          </cell>
          <cell r="M1066" t="str">
            <v>ELEGÍVEL</v>
          </cell>
          <cell r="P1066">
            <v>229.4</v>
          </cell>
          <cell r="R1066" t="str">
            <v>Patrimônio Separado</v>
          </cell>
        </row>
        <row r="1067">
          <cell r="F1067">
            <v>44986</v>
          </cell>
          <cell r="K1067" t="str">
            <v>Atraso</v>
          </cell>
          <cell r="M1067" t="str">
            <v>ELEGÍVEL</v>
          </cell>
          <cell r="P1067">
            <v>1904.28</v>
          </cell>
          <cell r="R1067" t="str">
            <v>Patrimônio Separado</v>
          </cell>
        </row>
        <row r="1068">
          <cell r="F1068">
            <v>44986</v>
          </cell>
          <cell r="K1068" t="str">
            <v>Mês</v>
          </cell>
          <cell r="M1068" t="str">
            <v>ELEGÍVEL</v>
          </cell>
          <cell r="P1068">
            <v>907.52</v>
          </cell>
          <cell r="R1068" t="str">
            <v>Patrimônio Separado</v>
          </cell>
        </row>
        <row r="1069">
          <cell r="F1069">
            <v>44986</v>
          </cell>
          <cell r="K1069" t="str">
            <v>Atraso</v>
          </cell>
          <cell r="M1069" t="str">
            <v>ELEGÍVEL</v>
          </cell>
          <cell r="P1069">
            <v>1299.76</v>
          </cell>
          <cell r="R1069" t="str">
            <v>Patrimônio Separado</v>
          </cell>
        </row>
        <row r="1070">
          <cell r="F1070">
            <v>44986</v>
          </cell>
          <cell r="K1070" t="str">
            <v>Mês</v>
          </cell>
          <cell r="M1070" t="str">
            <v>ELEGÍVEL</v>
          </cell>
          <cell r="P1070">
            <v>565.01</v>
          </cell>
          <cell r="R1070" t="str">
            <v>Patrimônio Separado</v>
          </cell>
        </row>
        <row r="1071">
          <cell r="F1071">
            <v>44986</v>
          </cell>
          <cell r="K1071" t="str">
            <v>Mês</v>
          </cell>
          <cell r="M1071" t="str">
            <v>ELEGÍVEL</v>
          </cell>
          <cell r="P1071">
            <v>858.25</v>
          </cell>
          <cell r="R1071" t="str">
            <v>Patrimônio Separado</v>
          </cell>
        </row>
        <row r="1072">
          <cell r="F1072">
            <v>44986</v>
          </cell>
          <cell r="K1072" t="str">
            <v>Mês</v>
          </cell>
          <cell r="M1072" t="str">
            <v>ELEGÍVEL</v>
          </cell>
          <cell r="P1072">
            <v>840.4</v>
          </cell>
          <cell r="R1072" t="str">
            <v>Patrimônio Separado</v>
          </cell>
        </row>
        <row r="1073">
          <cell r="F1073">
            <v>44986</v>
          </cell>
          <cell r="K1073" t="str">
            <v>Mês</v>
          </cell>
          <cell r="M1073" t="str">
            <v>ELEGÍVEL</v>
          </cell>
          <cell r="P1073">
            <v>205.3</v>
          </cell>
          <cell r="R1073" t="str">
            <v>Patrimônio Separado</v>
          </cell>
        </row>
        <row r="1074">
          <cell r="F1074">
            <v>44986</v>
          </cell>
          <cell r="K1074" t="str">
            <v>Atraso</v>
          </cell>
          <cell r="M1074" t="str">
            <v>ELEGÍVEL</v>
          </cell>
          <cell r="P1074">
            <v>588</v>
          </cell>
          <cell r="R1074" t="str">
            <v>Patrimônio Separado</v>
          </cell>
        </row>
        <row r="1075">
          <cell r="F1075">
            <v>44986</v>
          </cell>
          <cell r="K1075" t="str">
            <v>Mês</v>
          </cell>
          <cell r="M1075" t="str">
            <v>ELEGÍVEL</v>
          </cell>
          <cell r="P1075">
            <v>1206.08</v>
          </cell>
          <cell r="R1075" t="str">
            <v>Patrimônio Separado</v>
          </cell>
        </row>
        <row r="1076">
          <cell r="F1076">
            <v>44986</v>
          </cell>
          <cell r="K1076" t="str">
            <v>Mês</v>
          </cell>
          <cell r="M1076" t="str">
            <v>ELEGÍVEL</v>
          </cell>
          <cell r="P1076">
            <v>601.43000000000006</v>
          </cell>
          <cell r="R1076" t="str">
            <v>Patrimônio Separado</v>
          </cell>
        </row>
        <row r="1077">
          <cell r="F1077">
            <v>44986</v>
          </cell>
          <cell r="K1077" t="str">
            <v>Mês</v>
          </cell>
          <cell r="M1077" t="str">
            <v>ELEGÍVEL</v>
          </cell>
          <cell r="P1077">
            <v>439.73</v>
          </cell>
          <cell r="R1077" t="str">
            <v>Patrimônio Separado</v>
          </cell>
        </row>
        <row r="1078">
          <cell r="F1078">
            <v>44986</v>
          </cell>
          <cell r="K1078" t="str">
            <v>Mês</v>
          </cell>
          <cell r="M1078" t="str">
            <v>ELEGÍVEL</v>
          </cell>
          <cell r="P1078">
            <v>670.03</v>
          </cell>
          <cell r="R1078" t="str">
            <v>Patrimônio Separado</v>
          </cell>
        </row>
        <row r="1079">
          <cell r="F1079">
            <v>44986</v>
          </cell>
          <cell r="K1079" t="str">
            <v>Mês</v>
          </cell>
          <cell r="M1079" t="str">
            <v>ELEGÍVEL</v>
          </cell>
          <cell r="P1079">
            <v>1121.92</v>
          </cell>
          <cell r="R1079" t="str">
            <v>Patrimônio Separado</v>
          </cell>
        </row>
        <row r="1080">
          <cell r="F1080">
            <v>44986</v>
          </cell>
          <cell r="K1080" t="str">
            <v>Mês</v>
          </cell>
          <cell r="M1080" t="str">
            <v>ELEGÍVEL</v>
          </cell>
          <cell r="P1080">
            <v>804.24</v>
          </cell>
          <cell r="R1080" t="str">
            <v>Patrimônio Separado</v>
          </cell>
        </row>
        <row r="1081">
          <cell r="F1081">
            <v>44986</v>
          </cell>
          <cell r="K1081" t="str">
            <v>Mês</v>
          </cell>
          <cell r="M1081" t="str">
            <v>ELEGÍVEL</v>
          </cell>
          <cell r="P1081">
            <v>671.51</v>
          </cell>
          <cell r="R1081" t="str">
            <v>Patrimônio Separado</v>
          </cell>
        </row>
        <row r="1082">
          <cell r="F1082">
            <v>44986</v>
          </cell>
          <cell r="K1082" t="str">
            <v>Mês</v>
          </cell>
          <cell r="M1082" t="str">
            <v>ELEGÍVEL</v>
          </cell>
          <cell r="P1082">
            <v>1251.25</v>
          </cell>
          <cell r="R1082" t="str">
            <v>Patrimônio Separado</v>
          </cell>
        </row>
        <row r="1083">
          <cell r="F1083">
            <v>44986</v>
          </cell>
          <cell r="K1083" t="str">
            <v>Mês</v>
          </cell>
          <cell r="M1083" t="str">
            <v>ELEGÍVEL</v>
          </cell>
          <cell r="P1083">
            <v>750</v>
          </cell>
          <cell r="R1083" t="str">
            <v>Patrimônio Separado</v>
          </cell>
        </row>
        <row r="1084">
          <cell r="F1084">
            <v>44986</v>
          </cell>
          <cell r="K1084" t="str">
            <v>Mês</v>
          </cell>
          <cell r="M1084" t="str">
            <v>ELEGÍVEL</v>
          </cell>
          <cell r="P1084">
            <v>880.41</v>
          </cell>
          <cell r="R1084" t="str">
            <v>Patrimônio Separado</v>
          </cell>
        </row>
        <row r="1085">
          <cell r="F1085">
            <v>44986</v>
          </cell>
          <cell r="K1085" t="str">
            <v>Mês</v>
          </cell>
          <cell r="M1085" t="str">
            <v>ELEGÍVEL</v>
          </cell>
          <cell r="P1085">
            <v>855.55</v>
          </cell>
          <cell r="R1085" t="str">
            <v>Patrimônio Separado</v>
          </cell>
        </row>
        <row r="1086">
          <cell r="F1086">
            <v>44986</v>
          </cell>
          <cell r="K1086" t="str">
            <v>Mês</v>
          </cell>
          <cell r="M1086" t="str">
            <v>ELEGÍVEL</v>
          </cell>
          <cell r="P1086">
            <v>1564.06</v>
          </cell>
          <cell r="R1086" t="str">
            <v>Patrimônio Separado</v>
          </cell>
        </row>
        <row r="1087">
          <cell r="F1087">
            <v>44986</v>
          </cell>
          <cell r="K1087" t="str">
            <v>Mês</v>
          </cell>
          <cell r="M1087" t="str">
            <v>ELEGÍVEL</v>
          </cell>
          <cell r="P1087">
            <v>1042.71</v>
          </cell>
          <cell r="R1087" t="str">
            <v>Patrimônio Separado</v>
          </cell>
        </row>
        <row r="1088">
          <cell r="F1088">
            <v>44986</v>
          </cell>
          <cell r="K1088" t="str">
            <v>Mês</v>
          </cell>
          <cell r="M1088" t="str">
            <v>ELEGÍVEL</v>
          </cell>
          <cell r="P1088">
            <v>464.37</v>
          </cell>
          <cell r="R1088" t="str">
            <v>Patrimônio Separado</v>
          </cell>
        </row>
        <row r="1089">
          <cell r="F1089">
            <v>44986</v>
          </cell>
          <cell r="K1089" t="str">
            <v>Mês</v>
          </cell>
          <cell r="M1089" t="str">
            <v>ELEGÍVEL</v>
          </cell>
          <cell r="P1089">
            <v>741.39</v>
          </cell>
          <cell r="R1089" t="str">
            <v>Patrimônio Separado</v>
          </cell>
        </row>
        <row r="1090">
          <cell r="F1090">
            <v>44986</v>
          </cell>
          <cell r="K1090" t="str">
            <v>Mês</v>
          </cell>
          <cell r="M1090" t="str">
            <v>ELEGÍVEL</v>
          </cell>
          <cell r="P1090">
            <v>972.28</v>
          </cell>
          <cell r="R1090" t="str">
            <v>Patrimônio Separado</v>
          </cell>
        </row>
        <row r="1091">
          <cell r="F1091">
            <v>44986</v>
          </cell>
          <cell r="K1091" t="str">
            <v>Atraso</v>
          </cell>
          <cell r="M1091" t="str">
            <v>ELEGÍVEL</v>
          </cell>
          <cell r="P1091">
            <v>541.66</v>
          </cell>
          <cell r="R1091" t="str">
            <v>Patrimônio Separado</v>
          </cell>
        </row>
        <row r="1092">
          <cell r="F1092">
            <v>44986</v>
          </cell>
          <cell r="K1092" t="str">
            <v>Mês</v>
          </cell>
          <cell r="M1092" t="str">
            <v>ELEGÍVEL</v>
          </cell>
          <cell r="P1092">
            <v>1157.8900000000001</v>
          </cell>
          <cell r="R1092" t="str">
            <v>Patrimônio Separado</v>
          </cell>
        </row>
        <row r="1093">
          <cell r="F1093">
            <v>44986</v>
          </cell>
          <cell r="K1093" t="str">
            <v>Mês</v>
          </cell>
          <cell r="M1093" t="str">
            <v>ELEGÍVEL</v>
          </cell>
          <cell r="P1093">
            <v>578.95000000000005</v>
          </cell>
          <cell r="R1093" t="str">
            <v>Patrimônio Separado</v>
          </cell>
        </row>
        <row r="1094">
          <cell r="F1094">
            <v>44986</v>
          </cell>
          <cell r="K1094" t="str">
            <v>Mês</v>
          </cell>
          <cell r="M1094" t="str">
            <v>ELEGÍVEL</v>
          </cell>
          <cell r="P1094">
            <v>1139.06</v>
          </cell>
          <cell r="R1094" t="str">
            <v>Patrimônio Separado</v>
          </cell>
        </row>
        <row r="1095">
          <cell r="F1095">
            <v>44986</v>
          </cell>
          <cell r="K1095" t="str">
            <v>Mês</v>
          </cell>
          <cell r="M1095" t="str">
            <v>ELEGÍVEL</v>
          </cell>
          <cell r="P1095">
            <v>128.92000000000002</v>
          </cell>
          <cell r="R1095" t="str">
            <v>Patrimônio Separado</v>
          </cell>
        </row>
        <row r="1096">
          <cell r="F1096">
            <v>44986</v>
          </cell>
          <cell r="K1096" t="str">
            <v>Mês</v>
          </cell>
          <cell r="M1096" t="str">
            <v>ELEGÍVEL</v>
          </cell>
          <cell r="P1096">
            <v>1199.04</v>
          </cell>
          <cell r="R1096" t="str">
            <v>Patrimônio Separado</v>
          </cell>
        </row>
        <row r="1097">
          <cell r="F1097">
            <v>44986</v>
          </cell>
          <cell r="K1097" t="str">
            <v>Atraso</v>
          </cell>
          <cell r="M1097" t="str">
            <v>ELEGÍVEL</v>
          </cell>
          <cell r="P1097">
            <v>1781.54</v>
          </cell>
          <cell r="R1097" t="str">
            <v>Patrimônio Separado</v>
          </cell>
        </row>
        <row r="1098">
          <cell r="F1098">
            <v>44986</v>
          </cell>
          <cell r="K1098" t="str">
            <v>Mês</v>
          </cell>
          <cell r="M1098" t="str">
            <v>ELEGÍVEL</v>
          </cell>
          <cell r="P1098">
            <v>553.58000000000004</v>
          </cell>
          <cell r="R1098" t="str">
            <v>Patrimônio Separado</v>
          </cell>
        </row>
        <row r="1099">
          <cell r="F1099">
            <v>44986</v>
          </cell>
          <cell r="K1099" t="str">
            <v>Mês</v>
          </cell>
          <cell r="M1099" t="str">
            <v>ELEGÍVEL</v>
          </cell>
          <cell r="P1099">
            <v>592.15</v>
          </cell>
          <cell r="R1099" t="str">
            <v>Patrimônio Separado</v>
          </cell>
        </row>
        <row r="1100">
          <cell r="F1100">
            <v>44986</v>
          </cell>
          <cell r="K1100" t="str">
            <v>Mês</v>
          </cell>
          <cell r="M1100" t="str">
            <v>ELEGÍVEL</v>
          </cell>
          <cell r="P1100">
            <v>786.94</v>
          </cell>
          <cell r="R1100" t="str">
            <v>Patrimônio Separado</v>
          </cell>
        </row>
        <row r="1101">
          <cell r="F1101">
            <v>44986</v>
          </cell>
          <cell r="K1101" t="str">
            <v>Mês</v>
          </cell>
          <cell r="M1101" t="str">
            <v>ELEGÍVEL</v>
          </cell>
          <cell r="P1101">
            <v>2292.9299999999998</v>
          </cell>
          <cell r="R1101" t="str">
            <v>Patrimônio Separado</v>
          </cell>
        </row>
        <row r="1102">
          <cell r="F1102">
            <v>44986</v>
          </cell>
          <cell r="K1102" t="str">
            <v>Mês</v>
          </cell>
          <cell r="M1102" t="str">
            <v>ELEGÍVEL</v>
          </cell>
          <cell r="P1102">
            <v>1060.08</v>
          </cell>
          <cell r="R1102" t="str">
            <v>Patrimônio Separado</v>
          </cell>
        </row>
        <row r="1103">
          <cell r="F1103">
            <v>44986</v>
          </cell>
          <cell r="K1103" t="str">
            <v>Mês</v>
          </cell>
          <cell r="M1103" t="str">
            <v>ELEGÍVEL</v>
          </cell>
          <cell r="P1103">
            <v>2120.16</v>
          </cell>
          <cell r="R1103" t="str">
            <v>Patrimônio Separado</v>
          </cell>
        </row>
        <row r="1104">
          <cell r="F1104">
            <v>44986</v>
          </cell>
          <cell r="K1104" t="str">
            <v>Mês</v>
          </cell>
          <cell r="M1104" t="str">
            <v>ELEGÍVEL</v>
          </cell>
          <cell r="P1104">
            <v>554.72</v>
          </cell>
          <cell r="R1104" t="str">
            <v>Patrimônio Separado</v>
          </cell>
        </row>
        <row r="1105">
          <cell r="F1105">
            <v>44986</v>
          </cell>
          <cell r="K1105" t="str">
            <v>Mês</v>
          </cell>
          <cell r="M1105" t="str">
            <v>ELEGÍVEL</v>
          </cell>
          <cell r="P1105">
            <v>751.24</v>
          </cell>
          <cell r="R1105" t="str">
            <v>Patrimônio Separado</v>
          </cell>
        </row>
        <row r="1106">
          <cell r="F1106">
            <v>44986</v>
          </cell>
          <cell r="K1106" t="str">
            <v>Mês</v>
          </cell>
          <cell r="M1106" t="str">
            <v>ELEGÍVEL</v>
          </cell>
          <cell r="P1106">
            <v>538.95000000000005</v>
          </cell>
          <cell r="R1106" t="str">
            <v>Patrimônio Separado</v>
          </cell>
        </row>
        <row r="1107">
          <cell r="F1107">
            <v>44986</v>
          </cell>
          <cell r="K1107" t="str">
            <v>Mês</v>
          </cell>
          <cell r="M1107" t="str">
            <v>ELEGÍVEL</v>
          </cell>
          <cell r="P1107">
            <v>1033.4100000000001</v>
          </cell>
          <cell r="R1107" t="str">
            <v>Patrimônio Separado</v>
          </cell>
        </row>
        <row r="1108">
          <cell r="F1108">
            <v>44986</v>
          </cell>
          <cell r="K1108" t="str">
            <v>Mês</v>
          </cell>
          <cell r="M1108" t="str">
            <v>ELEGÍVEL</v>
          </cell>
          <cell r="P1108">
            <v>490.17</v>
          </cell>
          <cell r="R1108" t="str">
            <v>Patrimônio Separado</v>
          </cell>
        </row>
        <row r="1109">
          <cell r="F1109">
            <v>44986</v>
          </cell>
          <cell r="K1109" t="str">
            <v>Mês</v>
          </cell>
          <cell r="M1109" t="str">
            <v>ELEGÍVEL</v>
          </cell>
          <cell r="P1109">
            <v>1225.03</v>
          </cell>
          <cell r="R1109" t="str">
            <v>Patrimônio Separado</v>
          </cell>
        </row>
        <row r="1110">
          <cell r="F1110">
            <v>44986</v>
          </cell>
          <cell r="K1110" t="str">
            <v>Mês</v>
          </cell>
          <cell r="M1110" t="str">
            <v>ELEGÍVEL</v>
          </cell>
          <cell r="P1110">
            <v>316.84000000000003</v>
          </cell>
          <cell r="R1110" t="str">
            <v>Patrimônio Separado</v>
          </cell>
        </row>
        <row r="1111">
          <cell r="F1111">
            <v>44986</v>
          </cell>
          <cell r="K1111" t="str">
            <v>Mês</v>
          </cell>
          <cell r="M1111" t="str">
            <v>ELEGÍVEL</v>
          </cell>
          <cell r="P1111">
            <v>471.26</v>
          </cell>
          <cell r="R1111" t="str">
            <v>Patrimônio Separado</v>
          </cell>
        </row>
        <row r="1112">
          <cell r="F1112">
            <v>44986</v>
          </cell>
          <cell r="K1112" t="str">
            <v>Mês</v>
          </cell>
          <cell r="M1112" t="str">
            <v>ELEGÍVEL</v>
          </cell>
          <cell r="P1112">
            <v>484.67</v>
          </cell>
          <cell r="R1112" t="str">
            <v>Patrimônio Separado</v>
          </cell>
        </row>
        <row r="1113">
          <cell r="F1113">
            <v>44986</v>
          </cell>
          <cell r="K1113" t="str">
            <v>Mês</v>
          </cell>
          <cell r="M1113" t="str">
            <v>ELEGÍVEL</v>
          </cell>
          <cell r="P1113">
            <v>484.67</v>
          </cell>
          <cell r="R1113" t="str">
            <v>Patrimônio Separado</v>
          </cell>
        </row>
        <row r="1114">
          <cell r="F1114">
            <v>44986</v>
          </cell>
          <cell r="K1114" t="str">
            <v>Mês</v>
          </cell>
          <cell r="M1114" t="str">
            <v>ELEGÍVEL</v>
          </cell>
          <cell r="P1114">
            <v>484.67</v>
          </cell>
          <cell r="R1114" t="str">
            <v>Patrimônio Separado</v>
          </cell>
        </row>
        <row r="1115">
          <cell r="F1115">
            <v>44986</v>
          </cell>
          <cell r="K1115" t="str">
            <v>Mês</v>
          </cell>
          <cell r="M1115" t="str">
            <v>ELEGÍVEL</v>
          </cell>
          <cell r="P1115">
            <v>649.65</v>
          </cell>
          <cell r="R1115" t="str">
            <v>Patrimônio Separado</v>
          </cell>
        </row>
        <row r="1116">
          <cell r="F1116">
            <v>44986</v>
          </cell>
          <cell r="K1116" t="str">
            <v>Mês</v>
          </cell>
          <cell r="M1116" t="str">
            <v>ELEGÍVEL</v>
          </cell>
          <cell r="P1116">
            <v>481.29</v>
          </cell>
          <cell r="R1116" t="str">
            <v>Patrimônio Separado</v>
          </cell>
        </row>
        <row r="1117">
          <cell r="F1117">
            <v>44986</v>
          </cell>
          <cell r="K1117" t="str">
            <v>Mês</v>
          </cell>
          <cell r="M1117" t="str">
            <v>ELEGÍVEL</v>
          </cell>
          <cell r="P1117">
            <v>519.23</v>
          </cell>
          <cell r="R1117" t="str">
            <v>Patrimônio Separado</v>
          </cell>
        </row>
        <row r="1118">
          <cell r="F1118">
            <v>44986</v>
          </cell>
          <cell r="K1118" t="str">
            <v>Mês</v>
          </cell>
          <cell r="M1118" t="str">
            <v>ELEGÍVEL</v>
          </cell>
          <cell r="P1118">
            <v>1347.26</v>
          </cell>
          <cell r="R1118" t="str">
            <v>Patrimônio Separado</v>
          </cell>
        </row>
        <row r="1119">
          <cell r="F1119">
            <v>44986</v>
          </cell>
          <cell r="K1119" t="str">
            <v>Mês</v>
          </cell>
          <cell r="M1119" t="str">
            <v>ELEGÍVEL</v>
          </cell>
          <cell r="P1119">
            <v>931.31</v>
          </cell>
          <cell r="R1119" t="str">
            <v>Patrimônio Separado</v>
          </cell>
        </row>
        <row r="1120">
          <cell r="F1120">
            <v>44986</v>
          </cell>
          <cell r="K1120" t="str">
            <v>Mês</v>
          </cell>
          <cell r="M1120" t="str">
            <v>ELEGÍVEL</v>
          </cell>
          <cell r="P1120">
            <v>623.29</v>
          </cell>
          <cell r="R1120" t="str">
            <v>Patrimônio Separado</v>
          </cell>
        </row>
        <row r="1121">
          <cell r="F1121">
            <v>44986</v>
          </cell>
          <cell r="K1121" t="str">
            <v>Mês</v>
          </cell>
          <cell r="M1121" t="str">
            <v>ELEGÍVEL</v>
          </cell>
          <cell r="P1121">
            <v>1199.1100000000001</v>
          </cell>
          <cell r="R1121" t="str">
            <v>Patrimônio Separado</v>
          </cell>
        </row>
        <row r="1122">
          <cell r="F1122">
            <v>44986</v>
          </cell>
          <cell r="K1122" t="str">
            <v>Mês</v>
          </cell>
          <cell r="M1122" t="str">
            <v>ELEGÍVEL</v>
          </cell>
          <cell r="P1122">
            <v>930.61</v>
          </cell>
          <cell r="R1122" t="str">
            <v>Patrimônio Separado</v>
          </cell>
        </row>
        <row r="1123">
          <cell r="F1123">
            <v>44986</v>
          </cell>
          <cell r="K1123" t="str">
            <v>Mês</v>
          </cell>
          <cell r="M1123" t="str">
            <v>ELEGÍVEL</v>
          </cell>
          <cell r="P1123">
            <v>1463.84</v>
          </cell>
          <cell r="R1123" t="str">
            <v>Patrimônio Separado</v>
          </cell>
        </row>
        <row r="1124">
          <cell r="F1124">
            <v>44986</v>
          </cell>
          <cell r="K1124" t="str">
            <v>Atraso</v>
          </cell>
          <cell r="M1124" t="str">
            <v>ELEGÍVEL</v>
          </cell>
          <cell r="P1124">
            <v>390.09</v>
          </cell>
          <cell r="R1124" t="str">
            <v>Patrimônio Separado</v>
          </cell>
        </row>
        <row r="1125">
          <cell r="F1125">
            <v>44986</v>
          </cell>
          <cell r="K1125" t="str">
            <v>Mês</v>
          </cell>
          <cell r="M1125" t="str">
            <v>ELEGÍVEL</v>
          </cell>
          <cell r="P1125">
            <v>381.13</v>
          </cell>
          <cell r="R1125" t="str">
            <v>Patrimônio Separado</v>
          </cell>
        </row>
        <row r="1126">
          <cell r="F1126">
            <v>44986</v>
          </cell>
          <cell r="K1126" t="str">
            <v>Mês</v>
          </cell>
          <cell r="M1126" t="str">
            <v>ELEGÍVEL</v>
          </cell>
          <cell r="P1126">
            <v>6817.36</v>
          </cell>
          <cell r="R1126" t="str">
            <v>Patrimônio Separado</v>
          </cell>
        </row>
        <row r="1127">
          <cell r="F1127">
            <v>44986</v>
          </cell>
          <cell r="K1127" t="str">
            <v>Mês</v>
          </cell>
          <cell r="M1127" t="str">
            <v>ELEGÍVEL</v>
          </cell>
          <cell r="P1127">
            <v>591.9</v>
          </cell>
          <cell r="R1127" t="str">
            <v>Patrimônio Separado</v>
          </cell>
        </row>
        <row r="1128">
          <cell r="F1128">
            <v>44986</v>
          </cell>
          <cell r="K1128" t="str">
            <v>Mês</v>
          </cell>
          <cell r="M1128" t="str">
            <v>ELEGÍVEL</v>
          </cell>
          <cell r="P1128">
            <v>1730.12</v>
          </cell>
          <cell r="R1128" t="str">
            <v>Patrimônio Separado</v>
          </cell>
        </row>
        <row r="1129">
          <cell r="F1129">
            <v>44986</v>
          </cell>
          <cell r="K1129" t="str">
            <v>Mês</v>
          </cell>
          <cell r="M1129" t="str">
            <v>ELEGÍVEL</v>
          </cell>
          <cell r="P1129">
            <v>2106.13</v>
          </cell>
          <cell r="R1129" t="str">
            <v>Patrimônio Separado</v>
          </cell>
        </row>
        <row r="1130">
          <cell r="F1130">
            <v>44986</v>
          </cell>
          <cell r="K1130" t="str">
            <v>Mês</v>
          </cell>
          <cell r="M1130" t="str">
            <v>ELEGÍVEL</v>
          </cell>
          <cell r="P1130">
            <v>526.79</v>
          </cell>
          <cell r="R1130" t="str">
            <v>Patrimônio Separado</v>
          </cell>
        </row>
        <row r="1131">
          <cell r="F1131">
            <v>44986</v>
          </cell>
          <cell r="K1131" t="str">
            <v>Mês</v>
          </cell>
          <cell r="M1131" t="str">
            <v>ELEGÍVEL</v>
          </cell>
          <cell r="P1131">
            <v>729.89</v>
          </cell>
          <cell r="R1131" t="str">
            <v>Patrimônio Separado</v>
          </cell>
        </row>
        <row r="1132">
          <cell r="F1132">
            <v>44986</v>
          </cell>
          <cell r="K1132" t="str">
            <v>Mês</v>
          </cell>
          <cell r="M1132" t="str">
            <v>ELEGÍVEL</v>
          </cell>
          <cell r="P1132">
            <v>874.51</v>
          </cell>
          <cell r="R1132" t="str">
            <v>Patrimônio Separado</v>
          </cell>
        </row>
        <row r="1133">
          <cell r="F1133">
            <v>44986</v>
          </cell>
          <cell r="K1133" t="str">
            <v>Mês</v>
          </cell>
          <cell r="M1133" t="str">
            <v>ELEGÍVEL</v>
          </cell>
          <cell r="P1133">
            <v>1872.48</v>
          </cell>
          <cell r="R1133" t="str">
            <v>Patrimônio Separado</v>
          </cell>
        </row>
        <row r="1134">
          <cell r="F1134">
            <v>44986</v>
          </cell>
          <cell r="K1134" t="str">
            <v>Mês</v>
          </cell>
          <cell r="M1134" t="str">
            <v>ELEGÍVEL</v>
          </cell>
          <cell r="P1134">
            <v>836.12</v>
          </cell>
          <cell r="R1134" t="str">
            <v>Patrimônio Separado</v>
          </cell>
        </row>
        <row r="1135">
          <cell r="F1135">
            <v>44986</v>
          </cell>
          <cell r="K1135" t="str">
            <v>Atraso</v>
          </cell>
          <cell r="M1135" t="str">
            <v>ELEGÍVEL</v>
          </cell>
          <cell r="P1135">
            <v>1212.22</v>
          </cell>
          <cell r="R1135" t="str">
            <v>Patrimônio Separado</v>
          </cell>
        </row>
        <row r="1136">
          <cell r="F1136">
            <v>44986</v>
          </cell>
          <cell r="K1136" t="str">
            <v>Atraso</v>
          </cell>
          <cell r="M1136" t="str">
            <v>ELEGÍVEL</v>
          </cell>
          <cell r="P1136">
            <v>1495.6</v>
          </cell>
          <cell r="R1136" t="str">
            <v>Patrimônio Separado</v>
          </cell>
        </row>
        <row r="1137">
          <cell r="F1137">
            <v>44986</v>
          </cell>
          <cell r="K1137" t="str">
            <v>Mês</v>
          </cell>
          <cell r="M1137" t="str">
            <v>ELEGÍVEL</v>
          </cell>
          <cell r="P1137">
            <v>1129.1600000000001</v>
          </cell>
          <cell r="R1137" t="str">
            <v>Patrimônio Separado</v>
          </cell>
        </row>
        <row r="1138">
          <cell r="F1138">
            <v>44986</v>
          </cell>
          <cell r="K1138" t="str">
            <v>Mês</v>
          </cell>
          <cell r="M1138" t="str">
            <v>ELEGÍVEL</v>
          </cell>
          <cell r="P1138">
            <v>400.84</v>
          </cell>
          <cell r="R1138" t="str">
            <v>Patrimônio Separado</v>
          </cell>
        </row>
        <row r="1139">
          <cell r="F1139">
            <v>44986</v>
          </cell>
          <cell r="K1139" t="str">
            <v>Mês</v>
          </cell>
          <cell r="M1139" t="str">
            <v>ELEGÍVEL</v>
          </cell>
          <cell r="P1139">
            <v>2809.51</v>
          </cell>
          <cell r="R1139" t="str">
            <v>Patrimônio Separado</v>
          </cell>
        </row>
        <row r="1140">
          <cell r="F1140">
            <v>44986</v>
          </cell>
          <cell r="K1140" t="str">
            <v>Mês</v>
          </cell>
          <cell r="M1140" t="str">
            <v>ELEGÍVEL</v>
          </cell>
          <cell r="P1140">
            <v>1267.75</v>
          </cell>
          <cell r="R1140" t="str">
            <v>Patrimônio Separado</v>
          </cell>
        </row>
        <row r="1141">
          <cell r="F1141">
            <v>44986</v>
          </cell>
          <cell r="K1141" t="str">
            <v>Mês</v>
          </cell>
          <cell r="M1141" t="str">
            <v>ELEGÍVEL</v>
          </cell>
          <cell r="P1141">
            <v>253.02</v>
          </cell>
          <cell r="R1141" t="str">
            <v>Patrimônio Separado</v>
          </cell>
        </row>
        <row r="1142">
          <cell r="F1142">
            <v>44986</v>
          </cell>
          <cell r="K1142" t="str">
            <v>Mês</v>
          </cell>
          <cell r="M1142" t="str">
            <v>ELEGÍVEL</v>
          </cell>
          <cell r="P1142">
            <v>536.27</v>
          </cell>
          <cell r="R1142" t="str">
            <v>Patrimônio Separado</v>
          </cell>
        </row>
        <row r="1143">
          <cell r="F1143">
            <v>45017</v>
          </cell>
          <cell r="K1143" t="str">
            <v>Atraso</v>
          </cell>
          <cell r="M1143" t="str">
            <v>ELEGÍVEL</v>
          </cell>
          <cell r="P1143">
            <v>8774.3700000000008</v>
          </cell>
          <cell r="R1143" t="str">
            <v>Patrimônio Separado</v>
          </cell>
        </row>
        <row r="1144">
          <cell r="F1144">
            <v>45017</v>
          </cell>
          <cell r="K1144" t="str">
            <v>Atraso</v>
          </cell>
          <cell r="M1144" t="str">
            <v>ELEGÍVEL</v>
          </cell>
          <cell r="P1144">
            <v>1249.94</v>
          </cell>
          <cell r="R1144" t="str">
            <v>Patrimônio Separado</v>
          </cell>
        </row>
        <row r="1145">
          <cell r="F1145">
            <v>45017</v>
          </cell>
          <cell r="K1145" t="str">
            <v>Atraso</v>
          </cell>
          <cell r="M1145" t="str">
            <v>ELEGÍVEL</v>
          </cell>
          <cell r="P1145">
            <v>377.86</v>
          </cell>
          <cell r="R1145" t="str">
            <v>Patrimônio Separado</v>
          </cell>
        </row>
        <row r="1146">
          <cell r="F1146">
            <v>45017</v>
          </cell>
          <cell r="K1146" t="str">
            <v>Mês</v>
          </cell>
          <cell r="M1146" t="str">
            <v>ELEGÍVEL</v>
          </cell>
          <cell r="P1146">
            <v>907.97</v>
          </cell>
          <cell r="R1146" t="str">
            <v>Patrimônio Separado</v>
          </cell>
        </row>
        <row r="1147">
          <cell r="F1147">
            <v>45017</v>
          </cell>
          <cell r="K1147" t="str">
            <v>Atraso</v>
          </cell>
          <cell r="M1147" t="str">
            <v>ELEGÍVEL</v>
          </cell>
          <cell r="P1147">
            <v>1204.3900000000001</v>
          </cell>
          <cell r="R1147" t="str">
            <v>Patrimônio Separado</v>
          </cell>
        </row>
        <row r="1148">
          <cell r="F1148">
            <v>45017</v>
          </cell>
          <cell r="K1148" t="str">
            <v>Atraso</v>
          </cell>
          <cell r="M1148" t="str">
            <v>ELEGÍVEL</v>
          </cell>
          <cell r="P1148">
            <v>230.73</v>
          </cell>
          <cell r="R1148" t="str">
            <v>Patrimônio Separado</v>
          </cell>
        </row>
        <row r="1149">
          <cell r="F1149">
            <v>45017</v>
          </cell>
          <cell r="K1149" t="str">
            <v>Mês</v>
          </cell>
          <cell r="M1149" t="str">
            <v>ELEGÍVEL</v>
          </cell>
          <cell r="P1149">
            <v>565.29</v>
          </cell>
          <cell r="R1149" t="str">
            <v>Patrimônio Separado</v>
          </cell>
        </row>
        <row r="1150">
          <cell r="F1150">
            <v>45017</v>
          </cell>
          <cell r="K1150" t="str">
            <v>Mês</v>
          </cell>
          <cell r="M1150" t="str">
            <v>ELEGÍVEL</v>
          </cell>
          <cell r="P1150">
            <v>858.68</v>
          </cell>
          <cell r="R1150" t="str">
            <v>Patrimônio Separado</v>
          </cell>
        </row>
        <row r="1151">
          <cell r="F1151">
            <v>45017</v>
          </cell>
          <cell r="K1151" t="str">
            <v>Mês</v>
          </cell>
          <cell r="M1151" t="str">
            <v>ELEGÍVEL</v>
          </cell>
          <cell r="P1151">
            <v>804.64</v>
          </cell>
          <cell r="R1151" t="str">
            <v>Patrimônio Separado</v>
          </cell>
        </row>
        <row r="1152">
          <cell r="F1152">
            <v>45017</v>
          </cell>
          <cell r="K1152" t="str">
            <v>Mês</v>
          </cell>
          <cell r="M1152" t="str">
            <v>ELEGÍVEL</v>
          </cell>
          <cell r="P1152">
            <v>853.61</v>
          </cell>
          <cell r="R1152" t="str">
            <v>Patrimônio Separado</v>
          </cell>
        </row>
        <row r="1153">
          <cell r="F1153">
            <v>45017</v>
          </cell>
          <cell r="K1153" t="str">
            <v>Mês</v>
          </cell>
          <cell r="M1153" t="str">
            <v>ELEGÍVEL</v>
          </cell>
          <cell r="P1153">
            <v>464.6</v>
          </cell>
          <cell r="R1153" t="str">
            <v>Patrimônio Separado</v>
          </cell>
        </row>
        <row r="1154">
          <cell r="F1154">
            <v>45017</v>
          </cell>
          <cell r="K1154" t="str">
            <v>Mês</v>
          </cell>
          <cell r="M1154" t="str">
            <v>ELEGÍVEL</v>
          </cell>
          <cell r="P1154">
            <v>439.95</v>
          </cell>
          <cell r="R1154" t="str">
            <v>Patrimônio Separado</v>
          </cell>
        </row>
        <row r="1155">
          <cell r="F1155">
            <v>45017</v>
          </cell>
          <cell r="K1155" t="str">
            <v>Mês</v>
          </cell>
          <cell r="M1155" t="str">
            <v>ELEGÍVEL</v>
          </cell>
          <cell r="P1155">
            <v>670.36</v>
          </cell>
          <cell r="R1155" t="str">
            <v>Patrimônio Separado</v>
          </cell>
        </row>
        <row r="1156">
          <cell r="F1156">
            <v>45017</v>
          </cell>
          <cell r="K1156" t="str">
            <v>Mês</v>
          </cell>
          <cell r="M1156" t="str">
            <v>ELEGÍVEL</v>
          </cell>
          <cell r="P1156">
            <v>880.85</v>
          </cell>
          <cell r="R1156" t="str">
            <v>Patrimônio Separado</v>
          </cell>
        </row>
        <row r="1157">
          <cell r="F1157">
            <v>45017</v>
          </cell>
          <cell r="K1157" t="str">
            <v>Mês</v>
          </cell>
          <cell r="M1157" t="str">
            <v>ELEGÍVEL</v>
          </cell>
          <cell r="P1157">
            <v>671.85</v>
          </cell>
          <cell r="R1157" t="str">
            <v>Patrimônio Separado</v>
          </cell>
        </row>
        <row r="1158">
          <cell r="F1158">
            <v>45017</v>
          </cell>
          <cell r="K1158" t="str">
            <v>Mês</v>
          </cell>
          <cell r="M1158" t="str">
            <v>ELEGÍVEL</v>
          </cell>
          <cell r="P1158">
            <v>840.82</v>
          </cell>
          <cell r="R1158" t="str">
            <v>Patrimônio Separado</v>
          </cell>
        </row>
        <row r="1159">
          <cell r="F1159">
            <v>45017</v>
          </cell>
          <cell r="K1159" t="str">
            <v>Mês</v>
          </cell>
          <cell r="M1159" t="str">
            <v>ELEGÍVEL</v>
          </cell>
          <cell r="P1159">
            <v>1564.84</v>
          </cell>
          <cell r="R1159" t="str">
            <v>Patrimônio Separado</v>
          </cell>
        </row>
        <row r="1160">
          <cell r="F1160">
            <v>45017</v>
          </cell>
          <cell r="K1160" t="str">
            <v>Mês</v>
          </cell>
          <cell r="M1160" t="str">
            <v>ELEGÍVEL</v>
          </cell>
          <cell r="P1160">
            <v>536.54</v>
          </cell>
          <cell r="R1160" t="str">
            <v>Patrimônio Separado</v>
          </cell>
        </row>
        <row r="1161">
          <cell r="F1161">
            <v>45017</v>
          </cell>
          <cell r="K1161" t="str">
            <v>Mês</v>
          </cell>
          <cell r="M1161" t="str">
            <v>ELEGÍVEL</v>
          </cell>
          <cell r="P1161">
            <v>601.73</v>
          </cell>
          <cell r="R1161" t="str">
            <v>Patrimônio Separado</v>
          </cell>
        </row>
        <row r="1162">
          <cell r="F1162">
            <v>45017</v>
          </cell>
          <cell r="K1162" t="str">
            <v>Mês</v>
          </cell>
          <cell r="M1162" t="str">
            <v>ELEGÍVEL</v>
          </cell>
          <cell r="P1162">
            <v>855.98</v>
          </cell>
          <cell r="R1162" t="str">
            <v>Patrimônio Separado</v>
          </cell>
        </row>
        <row r="1163">
          <cell r="F1163">
            <v>45017</v>
          </cell>
          <cell r="K1163" t="str">
            <v>Mês</v>
          </cell>
          <cell r="M1163" t="str">
            <v>ELEGÍVEL</v>
          </cell>
          <cell r="P1163">
            <v>750.38</v>
          </cell>
          <cell r="R1163" t="str">
            <v>Patrimônio Separado</v>
          </cell>
        </row>
        <row r="1164">
          <cell r="F1164">
            <v>45017</v>
          </cell>
          <cell r="K1164" t="str">
            <v>Atraso</v>
          </cell>
          <cell r="M1164" t="str">
            <v>ELEGÍVEL</v>
          </cell>
          <cell r="P1164">
            <v>5346.89</v>
          </cell>
          <cell r="R1164" t="str">
            <v>Patrimônio Separado</v>
          </cell>
        </row>
        <row r="1165">
          <cell r="F1165">
            <v>45017</v>
          </cell>
          <cell r="K1165" t="str">
            <v>Atraso</v>
          </cell>
          <cell r="M1165" t="str">
            <v>ELEGÍVEL</v>
          </cell>
          <cell r="P1165">
            <v>393.26</v>
          </cell>
          <cell r="R1165" t="str">
            <v>Patrimônio Separado</v>
          </cell>
        </row>
        <row r="1166">
          <cell r="F1166">
            <v>45017</v>
          </cell>
          <cell r="K1166" t="str">
            <v>Atraso</v>
          </cell>
          <cell r="M1166" t="str">
            <v>ELEGÍVEL</v>
          </cell>
          <cell r="P1166">
            <v>391.15</v>
          </cell>
          <cell r="R1166" t="str">
            <v>Patrimônio Separado</v>
          </cell>
        </row>
        <row r="1167">
          <cell r="F1167">
            <v>45017</v>
          </cell>
          <cell r="K1167" t="str">
            <v>Mês</v>
          </cell>
          <cell r="M1167" t="str">
            <v>ELEGÍVEL</v>
          </cell>
          <cell r="P1167">
            <v>553.86</v>
          </cell>
          <cell r="R1167" t="str">
            <v>Patrimônio Separado</v>
          </cell>
        </row>
        <row r="1168">
          <cell r="F1168">
            <v>45017</v>
          </cell>
          <cell r="K1168" t="str">
            <v>Mês</v>
          </cell>
          <cell r="M1168" t="str">
            <v>ELEGÍVEL</v>
          </cell>
          <cell r="P1168">
            <v>1206.69</v>
          </cell>
          <cell r="R1168" t="str">
            <v>Patrimônio Separado</v>
          </cell>
        </row>
        <row r="1169">
          <cell r="F1169">
            <v>45017</v>
          </cell>
          <cell r="K1169" t="str">
            <v>Mês</v>
          </cell>
          <cell r="M1169" t="str">
            <v>ELEGÍVEL</v>
          </cell>
          <cell r="P1169">
            <v>1122.48</v>
          </cell>
          <cell r="R1169" t="str">
            <v>Patrimônio Separado</v>
          </cell>
        </row>
        <row r="1170">
          <cell r="F1170">
            <v>45017</v>
          </cell>
          <cell r="K1170" t="str">
            <v>Mês</v>
          </cell>
          <cell r="M1170" t="str">
            <v>ELEGÍVEL</v>
          </cell>
          <cell r="P1170">
            <v>741.76</v>
          </cell>
          <cell r="R1170" t="str">
            <v>Patrimônio Separado</v>
          </cell>
        </row>
        <row r="1171">
          <cell r="F1171">
            <v>45017</v>
          </cell>
          <cell r="K1171" t="str">
            <v>Mês</v>
          </cell>
          <cell r="M1171" t="str">
            <v>ELEGÍVEL</v>
          </cell>
          <cell r="P1171">
            <v>972.76</v>
          </cell>
          <cell r="R1171" t="str">
            <v>Patrimônio Separado</v>
          </cell>
        </row>
        <row r="1172">
          <cell r="F1172">
            <v>45017</v>
          </cell>
          <cell r="K1172" t="str">
            <v>Mês</v>
          </cell>
          <cell r="M1172" t="str">
            <v>ELEGÍVEL</v>
          </cell>
          <cell r="P1172">
            <v>128.97999999999999</v>
          </cell>
          <cell r="R1172" t="str">
            <v>Patrimônio Separado</v>
          </cell>
        </row>
        <row r="1173">
          <cell r="F1173">
            <v>45017</v>
          </cell>
          <cell r="K1173" t="str">
            <v>Mês</v>
          </cell>
          <cell r="M1173" t="str">
            <v>ELEGÍVEL</v>
          </cell>
          <cell r="P1173">
            <v>554.99</v>
          </cell>
          <cell r="R1173" t="str">
            <v>Patrimônio Separado</v>
          </cell>
        </row>
        <row r="1174">
          <cell r="F1174">
            <v>45017</v>
          </cell>
          <cell r="K1174" t="str">
            <v>Mês</v>
          </cell>
          <cell r="M1174" t="str">
            <v>ELEGÍVEL</v>
          </cell>
          <cell r="P1174">
            <v>787.33</v>
          </cell>
          <cell r="R1174" t="str">
            <v>Patrimônio Separado</v>
          </cell>
        </row>
        <row r="1175">
          <cell r="F1175">
            <v>45017</v>
          </cell>
          <cell r="K1175" t="str">
            <v>Mês</v>
          </cell>
          <cell r="M1175" t="str">
            <v>ELEGÍVEL</v>
          </cell>
          <cell r="P1175">
            <v>1157.8900000000001</v>
          </cell>
          <cell r="R1175" t="str">
            <v>Patrimônio Separado</v>
          </cell>
        </row>
        <row r="1176">
          <cell r="F1176">
            <v>45017</v>
          </cell>
          <cell r="K1176" t="str">
            <v>Mês</v>
          </cell>
          <cell r="M1176" t="str">
            <v>ELEGÍVEL</v>
          </cell>
          <cell r="P1176">
            <v>1199.6400000000001</v>
          </cell>
          <cell r="R1176" t="str">
            <v>Patrimônio Separado</v>
          </cell>
        </row>
        <row r="1177">
          <cell r="F1177">
            <v>45017</v>
          </cell>
          <cell r="K1177" t="str">
            <v>Mês</v>
          </cell>
          <cell r="M1177" t="str">
            <v>ELEGÍVEL</v>
          </cell>
          <cell r="P1177">
            <v>1251.8700000000001</v>
          </cell>
          <cell r="R1177" t="str">
            <v>Patrimônio Separado</v>
          </cell>
        </row>
        <row r="1178">
          <cell r="F1178">
            <v>45017</v>
          </cell>
          <cell r="K1178" t="str">
            <v>Mês</v>
          </cell>
          <cell r="M1178" t="str">
            <v>ELEGÍVEL</v>
          </cell>
          <cell r="P1178">
            <v>2294.08</v>
          </cell>
          <cell r="R1178" t="str">
            <v>Patrimônio Separado</v>
          </cell>
        </row>
        <row r="1179">
          <cell r="F1179">
            <v>45017</v>
          </cell>
          <cell r="K1179" t="str">
            <v>Atraso</v>
          </cell>
          <cell r="M1179" t="str">
            <v>ELEGÍVEL</v>
          </cell>
          <cell r="P1179">
            <v>1664.84</v>
          </cell>
          <cell r="R1179" t="str">
            <v>Patrimônio Separado</v>
          </cell>
        </row>
        <row r="1180">
          <cell r="F1180">
            <v>45017</v>
          </cell>
          <cell r="K1180" t="str">
            <v>Mês</v>
          </cell>
          <cell r="M1180" t="str">
            <v>ELEGÍVEL</v>
          </cell>
          <cell r="P1180">
            <v>1043.23</v>
          </cell>
          <cell r="R1180" t="str">
            <v>Patrimônio Separado</v>
          </cell>
        </row>
        <row r="1181">
          <cell r="F1181">
            <v>45017</v>
          </cell>
          <cell r="K1181" t="str">
            <v>Mês</v>
          </cell>
          <cell r="M1181" t="str">
            <v>ELEGÍVEL</v>
          </cell>
          <cell r="P1181">
            <v>347.77</v>
          </cell>
          <cell r="R1181" t="str">
            <v>Patrimônio Separado</v>
          </cell>
        </row>
        <row r="1182">
          <cell r="F1182">
            <v>45017</v>
          </cell>
          <cell r="K1182" t="str">
            <v>Mês</v>
          </cell>
          <cell r="M1182" t="str">
            <v>ELEGÍVEL</v>
          </cell>
          <cell r="P1182">
            <v>1225.6400000000001</v>
          </cell>
          <cell r="R1182" t="str">
            <v>Patrimônio Separado</v>
          </cell>
        </row>
        <row r="1183">
          <cell r="F1183">
            <v>45017</v>
          </cell>
          <cell r="K1183" t="str">
            <v>Mês</v>
          </cell>
          <cell r="M1183" t="str">
            <v>ELEGÍVEL</v>
          </cell>
          <cell r="P1183">
            <v>2383.17</v>
          </cell>
          <cell r="R1183" t="str">
            <v>Patrimônio Separado</v>
          </cell>
        </row>
        <row r="1184">
          <cell r="F1184">
            <v>45017</v>
          </cell>
          <cell r="K1184" t="str">
            <v>Mês</v>
          </cell>
          <cell r="M1184" t="str">
            <v>ELEGÍVEL</v>
          </cell>
          <cell r="P1184">
            <v>1361.82</v>
          </cell>
          <cell r="R1184" t="str">
            <v>Patrimônio Separado</v>
          </cell>
        </row>
        <row r="1185">
          <cell r="F1185">
            <v>45017</v>
          </cell>
          <cell r="K1185" t="str">
            <v>Atraso</v>
          </cell>
          <cell r="M1185" t="str">
            <v>ELEGÍVEL</v>
          </cell>
          <cell r="P1185">
            <v>555.31000000000006</v>
          </cell>
          <cell r="R1185" t="str">
            <v>Patrimônio Separado</v>
          </cell>
        </row>
        <row r="1186">
          <cell r="F1186">
            <v>45017</v>
          </cell>
          <cell r="K1186" t="str">
            <v>Mês</v>
          </cell>
          <cell r="M1186" t="str">
            <v>ELEGÍVEL</v>
          </cell>
          <cell r="P1186">
            <v>381.32</v>
          </cell>
          <cell r="R1186" t="str">
            <v>Patrimônio Separado</v>
          </cell>
        </row>
        <row r="1187">
          <cell r="F1187">
            <v>45017</v>
          </cell>
          <cell r="K1187" t="str">
            <v>Mês</v>
          </cell>
          <cell r="M1187" t="str">
            <v>ELEGÍVEL</v>
          </cell>
          <cell r="P1187">
            <v>751.61</v>
          </cell>
          <cell r="R1187" t="str">
            <v>Patrimônio Separado</v>
          </cell>
        </row>
        <row r="1188">
          <cell r="F1188">
            <v>45017</v>
          </cell>
          <cell r="K1188" t="str">
            <v>Mês</v>
          </cell>
          <cell r="M1188" t="str">
            <v>ELEGÍVEL</v>
          </cell>
          <cell r="P1188">
            <v>2164.35</v>
          </cell>
          <cell r="R1188" t="str">
            <v>Patrimônio Separado</v>
          </cell>
        </row>
        <row r="1189">
          <cell r="F1189">
            <v>45017</v>
          </cell>
          <cell r="K1189" t="str">
            <v>Mês</v>
          </cell>
          <cell r="M1189" t="str">
            <v>ELEGÍVEL</v>
          </cell>
          <cell r="P1189">
            <v>1082.17</v>
          </cell>
          <cell r="R1189" t="str">
            <v>Patrimônio Separado</v>
          </cell>
        </row>
        <row r="1190">
          <cell r="F1190">
            <v>45017</v>
          </cell>
          <cell r="K1190" t="str">
            <v>Mês</v>
          </cell>
          <cell r="M1190" t="str">
            <v>ELEGÍVEL</v>
          </cell>
          <cell r="P1190">
            <v>604.69000000000005</v>
          </cell>
          <cell r="R1190" t="str">
            <v>Patrimônio Separado</v>
          </cell>
        </row>
        <row r="1191">
          <cell r="F1191">
            <v>45017</v>
          </cell>
          <cell r="K1191" t="str">
            <v>Mês</v>
          </cell>
          <cell r="M1191" t="str">
            <v>ELEGÍVEL</v>
          </cell>
          <cell r="P1191">
            <v>578.95000000000005</v>
          </cell>
          <cell r="R1191" t="str">
            <v>Patrimônio Separado</v>
          </cell>
        </row>
        <row r="1192">
          <cell r="F1192">
            <v>45017</v>
          </cell>
          <cell r="K1192" t="str">
            <v>Mês</v>
          </cell>
          <cell r="M1192" t="str">
            <v>ELEGÍVEL</v>
          </cell>
          <cell r="P1192">
            <v>622.01</v>
          </cell>
          <cell r="R1192" t="str">
            <v>Patrimônio Separado</v>
          </cell>
        </row>
        <row r="1193">
          <cell r="F1193">
            <v>45017</v>
          </cell>
          <cell r="K1193" t="str">
            <v>Mês</v>
          </cell>
          <cell r="M1193" t="str">
            <v>ELEGÍVEL</v>
          </cell>
          <cell r="P1193">
            <v>340.4</v>
          </cell>
          <cell r="R1193" t="str">
            <v>Patrimônio Separado</v>
          </cell>
        </row>
        <row r="1194">
          <cell r="F1194">
            <v>45017</v>
          </cell>
          <cell r="K1194" t="str">
            <v>Mês</v>
          </cell>
          <cell r="M1194" t="str">
            <v>ELEGÍVEL</v>
          </cell>
          <cell r="P1194">
            <v>1033.93</v>
          </cell>
          <cell r="R1194" t="str">
            <v>Patrimônio Separado</v>
          </cell>
        </row>
        <row r="1195">
          <cell r="F1195">
            <v>45017</v>
          </cell>
          <cell r="K1195" t="str">
            <v>Mês</v>
          </cell>
          <cell r="M1195" t="str">
            <v>ELEGÍVEL</v>
          </cell>
          <cell r="P1195">
            <v>490.42</v>
          </cell>
          <cell r="R1195" t="str">
            <v>Patrimônio Separado</v>
          </cell>
        </row>
        <row r="1196">
          <cell r="F1196">
            <v>45017</v>
          </cell>
          <cell r="K1196" t="str">
            <v>Mês</v>
          </cell>
          <cell r="M1196" t="str">
            <v>ELEGÍVEL</v>
          </cell>
          <cell r="P1196">
            <v>310.68</v>
          </cell>
          <cell r="R1196" t="str">
            <v>Patrimônio Separado</v>
          </cell>
        </row>
        <row r="1197">
          <cell r="F1197">
            <v>45017</v>
          </cell>
          <cell r="K1197" t="str">
            <v>Mês</v>
          </cell>
          <cell r="M1197" t="str">
            <v>ELEGÍVEL</v>
          </cell>
          <cell r="P1197">
            <v>265.55</v>
          </cell>
          <cell r="R1197" t="str">
            <v>Patrimônio Separado</v>
          </cell>
        </row>
        <row r="1198">
          <cell r="F1198">
            <v>45017</v>
          </cell>
          <cell r="K1198" t="str">
            <v>Mês</v>
          </cell>
          <cell r="M1198" t="str">
            <v>ELEGÍVEL</v>
          </cell>
          <cell r="P1198">
            <v>1225.6400000000001</v>
          </cell>
          <cell r="R1198" t="str">
            <v>Patrimônio Separado</v>
          </cell>
        </row>
        <row r="1199">
          <cell r="F1199">
            <v>45017</v>
          </cell>
          <cell r="K1199" t="str">
            <v>Mês</v>
          </cell>
          <cell r="M1199" t="str">
            <v>ELEGÍVEL</v>
          </cell>
          <cell r="P1199">
            <v>931.77</v>
          </cell>
          <cell r="R1199" t="str">
            <v>Patrimônio Separado</v>
          </cell>
        </row>
        <row r="1200">
          <cell r="F1200">
            <v>45017</v>
          </cell>
          <cell r="K1200" t="str">
            <v>Atraso</v>
          </cell>
          <cell r="M1200" t="str">
            <v>ELEGÍVEL</v>
          </cell>
          <cell r="P1200">
            <v>792.48</v>
          </cell>
          <cell r="R1200" t="str">
            <v>Patrimônio Separado</v>
          </cell>
        </row>
        <row r="1201">
          <cell r="F1201">
            <v>45017</v>
          </cell>
          <cell r="K1201" t="str">
            <v>Mês</v>
          </cell>
          <cell r="M1201" t="str">
            <v>ELEGÍVEL</v>
          </cell>
          <cell r="P1201">
            <v>874.95</v>
          </cell>
          <cell r="R1201" t="str">
            <v>Patrimônio Separado</v>
          </cell>
        </row>
        <row r="1202">
          <cell r="F1202">
            <v>45017</v>
          </cell>
          <cell r="K1202" t="str">
            <v>Mês</v>
          </cell>
          <cell r="M1202" t="str">
            <v>ELEGÍVEL</v>
          </cell>
          <cell r="P1202">
            <v>1347.94</v>
          </cell>
          <cell r="R1202" t="str">
            <v>Patrimônio Separado</v>
          </cell>
        </row>
        <row r="1203">
          <cell r="F1203">
            <v>45017</v>
          </cell>
          <cell r="K1203" t="str">
            <v>Mês</v>
          </cell>
          <cell r="M1203" t="str">
            <v>ELEGÍVEL</v>
          </cell>
          <cell r="P1203">
            <v>515.56000000000006</v>
          </cell>
          <cell r="R1203" t="str">
            <v>Patrimônio Separado</v>
          </cell>
        </row>
        <row r="1204">
          <cell r="F1204">
            <v>45017</v>
          </cell>
          <cell r="K1204" t="str">
            <v>Mês</v>
          </cell>
          <cell r="M1204" t="str">
            <v>ELEGÍVEL</v>
          </cell>
          <cell r="P1204">
            <v>484.91</v>
          </cell>
          <cell r="R1204" t="str">
            <v>Patrimônio Separado</v>
          </cell>
        </row>
        <row r="1205">
          <cell r="F1205">
            <v>45017</v>
          </cell>
          <cell r="K1205" t="str">
            <v>Mês</v>
          </cell>
          <cell r="M1205" t="str">
            <v>ELEGÍVEL</v>
          </cell>
          <cell r="P1205">
            <v>484.91</v>
          </cell>
          <cell r="R1205" t="str">
            <v>Patrimônio Separado</v>
          </cell>
        </row>
        <row r="1206">
          <cell r="F1206">
            <v>45017</v>
          </cell>
          <cell r="K1206" t="str">
            <v>Mês</v>
          </cell>
          <cell r="M1206" t="str">
            <v>ELEGÍVEL</v>
          </cell>
          <cell r="P1206">
            <v>484.91</v>
          </cell>
          <cell r="R1206" t="str">
            <v>Patrimônio Separado</v>
          </cell>
        </row>
        <row r="1207">
          <cell r="F1207">
            <v>45017</v>
          </cell>
          <cell r="K1207" t="str">
            <v>Mês</v>
          </cell>
          <cell r="M1207" t="str">
            <v>ELEGÍVEL</v>
          </cell>
          <cell r="P1207">
            <v>649.98</v>
          </cell>
          <cell r="R1207" t="str">
            <v>Patrimônio Separado</v>
          </cell>
        </row>
        <row r="1208">
          <cell r="F1208">
            <v>45017</v>
          </cell>
          <cell r="K1208" t="str">
            <v>Mês</v>
          </cell>
          <cell r="M1208" t="str">
            <v>ELEGÍVEL</v>
          </cell>
          <cell r="P1208">
            <v>481.53</v>
          </cell>
          <cell r="R1208" t="str">
            <v>Patrimônio Separado</v>
          </cell>
        </row>
        <row r="1209">
          <cell r="F1209">
            <v>45017</v>
          </cell>
          <cell r="K1209" t="str">
            <v>Mês</v>
          </cell>
          <cell r="M1209" t="str">
            <v>ELEGÍVEL</v>
          </cell>
          <cell r="P1209">
            <v>412.56</v>
          </cell>
          <cell r="R1209" t="str">
            <v>Patrimônio Separado</v>
          </cell>
        </row>
        <row r="1210">
          <cell r="F1210">
            <v>45017</v>
          </cell>
          <cell r="K1210" t="str">
            <v>Mês</v>
          </cell>
          <cell r="M1210" t="str">
            <v>ELEGÍVEL</v>
          </cell>
          <cell r="P1210">
            <v>519.49</v>
          </cell>
          <cell r="R1210" t="str">
            <v>Patrimônio Separado</v>
          </cell>
        </row>
        <row r="1211">
          <cell r="F1211">
            <v>45017</v>
          </cell>
          <cell r="K1211" t="str">
            <v>Mês</v>
          </cell>
          <cell r="M1211" t="str">
            <v>ELEGÍVEL</v>
          </cell>
          <cell r="P1211">
            <v>1199.71</v>
          </cell>
          <cell r="R1211" t="str">
            <v>Patrimônio Separado</v>
          </cell>
        </row>
        <row r="1212">
          <cell r="F1212">
            <v>45017</v>
          </cell>
          <cell r="K1212" t="str">
            <v>Mês</v>
          </cell>
          <cell r="M1212" t="str">
            <v>ELEGÍVEL</v>
          </cell>
          <cell r="P1212">
            <v>1730.98</v>
          </cell>
          <cell r="R1212" t="str">
            <v>Patrimônio Separado</v>
          </cell>
        </row>
        <row r="1213">
          <cell r="F1213">
            <v>45017</v>
          </cell>
          <cell r="K1213" t="str">
            <v>Mês</v>
          </cell>
          <cell r="M1213" t="str">
            <v>ELEGÍVEL</v>
          </cell>
          <cell r="P1213">
            <v>481.55</v>
          </cell>
          <cell r="R1213" t="str">
            <v>Patrimônio Separado</v>
          </cell>
        </row>
        <row r="1214">
          <cell r="F1214">
            <v>45017</v>
          </cell>
          <cell r="K1214" t="str">
            <v>Mês</v>
          </cell>
          <cell r="M1214" t="str">
            <v>ELEGÍVEL</v>
          </cell>
          <cell r="P1214">
            <v>1564.84</v>
          </cell>
          <cell r="R1214" t="str">
            <v>Patrimônio Separado</v>
          </cell>
        </row>
        <row r="1215">
          <cell r="F1215">
            <v>45017</v>
          </cell>
          <cell r="K1215" t="str">
            <v>Mês</v>
          </cell>
          <cell r="M1215" t="str">
            <v>ELEGÍVEL</v>
          </cell>
          <cell r="P1215">
            <v>1129.72</v>
          </cell>
          <cell r="R1215" t="str">
            <v>Patrimônio Separado</v>
          </cell>
        </row>
        <row r="1216">
          <cell r="F1216">
            <v>45017</v>
          </cell>
          <cell r="K1216" t="str">
            <v>Mês</v>
          </cell>
          <cell r="M1216" t="str">
            <v>ELEGÍVEL</v>
          </cell>
          <cell r="P1216">
            <v>2107.1799999999998</v>
          </cell>
          <cell r="R1216" t="str">
            <v>Patrimônio Separado</v>
          </cell>
        </row>
        <row r="1217">
          <cell r="F1217">
            <v>45017</v>
          </cell>
          <cell r="K1217" t="str">
            <v>Mês</v>
          </cell>
          <cell r="M1217" t="str">
            <v>ELEGÍVEL</v>
          </cell>
          <cell r="P1217">
            <v>369.58</v>
          </cell>
          <cell r="R1217" t="str">
            <v>Patrimônio Separado</v>
          </cell>
        </row>
        <row r="1218">
          <cell r="F1218">
            <v>45017</v>
          </cell>
          <cell r="K1218" t="str">
            <v>Mês</v>
          </cell>
          <cell r="M1218" t="str">
            <v>ELEGÍVEL</v>
          </cell>
          <cell r="P1218">
            <v>730.26</v>
          </cell>
          <cell r="R1218" t="str">
            <v>Patrimônio Separado</v>
          </cell>
        </row>
        <row r="1219">
          <cell r="F1219">
            <v>45017</v>
          </cell>
          <cell r="K1219" t="str">
            <v>Mês</v>
          </cell>
          <cell r="M1219" t="str">
            <v>ELEGÍVEL</v>
          </cell>
          <cell r="P1219">
            <v>1873.42</v>
          </cell>
          <cell r="R1219" t="str">
            <v>Patrimônio Separado</v>
          </cell>
        </row>
        <row r="1220">
          <cell r="F1220">
            <v>45017</v>
          </cell>
          <cell r="K1220" t="str">
            <v>Mês</v>
          </cell>
          <cell r="M1220" t="str">
            <v>ELEGÍVEL</v>
          </cell>
          <cell r="P1220">
            <v>230.4</v>
          </cell>
          <cell r="R1220" t="str">
            <v>Patrimônio Separado</v>
          </cell>
        </row>
        <row r="1221">
          <cell r="F1221">
            <v>45017</v>
          </cell>
          <cell r="K1221" t="str">
            <v>Atraso</v>
          </cell>
          <cell r="M1221" t="str">
            <v>ELEGÍVEL</v>
          </cell>
          <cell r="P1221">
            <v>1218.1300000000001</v>
          </cell>
          <cell r="R1221" t="str">
            <v>Patrimônio Separado</v>
          </cell>
        </row>
        <row r="1222">
          <cell r="F1222">
            <v>45017</v>
          </cell>
          <cell r="K1222" t="str">
            <v>Mês</v>
          </cell>
          <cell r="M1222" t="str">
            <v>ELEGÍVEL</v>
          </cell>
          <cell r="P1222">
            <v>592.19000000000005</v>
          </cell>
          <cell r="R1222" t="str">
            <v>Patrimônio Separado</v>
          </cell>
        </row>
        <row r="1223">
          <cell r="F1223">
            <v>45047</v>
          </cell>
          <cell r="K1223" t="str">
            <v>Atraso</v>
          </cell>
          <cell r="M1223" t="str">
            <v>ELEGÍVEL</v>
          </cell>
          <cell r="P1223">
            <v>1279.53</v>
          </cell>
          <cell r="R1223" t="str">
            <v>Patrimônio Separado</v>
          </cell>
        </row>
        <row r="1224">
          <cell r="F1224">
            <v>45047</v>
          </cell>
          <cell r="K1224" t="str">
            <v>Atraso</v>
          </cell>
          <cell r="M1224" t="str">
            <v>ELEGÍVEL</v>
          </cell>
          <cell r="P1224">
            <v>2810.91</v>
          </cell>
          <cell r="R1224" t="str">
            <v>Patrimônio Separado</v>
          </cell>
        </row>
        <row r="1225">
          <cell r="F1225">
            <v>45047</v>
          </cell>
          <cell r="K1225" t="str">
            <v>Atraso</v>
          </cell>
          <cell r="M1225" t="str">
            <v>ELEGÍVEL</v>
          </cell>
          <cell r="P1225">
            <v>1204.21</v>
          </cell>
          <cell r="R1225" t="str">
            <v>Patrimônio Separado</v>
          </cell>
        </row>
        <row r="1226">
          <cell r="F1226">
            <v>45047</v>
          </cell>
          <cell r="K1226" t="str">
            <v>Atraso</v>
          </cell>
          <cell r="M1226" t="str">
            <v>ELEGÍVEL</v>
          </cell>
          <cell r="P1226">
            <v>409.45</v>
          </cell>
          <cell r="R1226" t="str">
            <v>Patrimônio Separado</v>
          </cell>
        </row>
        <row r="1227">
          <cell r="F1227">
            <v>45047</v>
          </cell>
          <cell r="K1227" t="str">
            <v>Atraso</v>
          </cell>
          <cell r="M1227" t="str">
            <v>ELEGÍVEL</v>
          </cell>
          <cell r="P1227">
            <v>836.54</v>
          </cell>
          <cell r="R1227" t="str">
            <v>Patrimônio Separado</v>
          </cell>
        </row>
        <row r="1228">
          <cell r="F1228">
            <v>45047</v>
          </cell>
          <cell r="K1228" t="str">
            <v>Atraso</v>
          </cell>
          <cell r="M1228" t="str">
            <v>ELEGÍVEL</v>
          </cell>
          <cell r="P1228">
            <v>1627.19</v>
          </cell>
          <cell r="R1228" t="str">
            <v>Patrimônio Separado</v>
          </cell>
        </row>
        <row r="1229">
          <cell r="F1229">
            <v>45047</v>
          </cell>
          <cell r="K1229" t="str">
            <v>Atraso</v>
          </cell>
          <cell r="M1229" t="str">
            <v>ELEGÍVEL</v>
          </cell>
          <cell r="P1229">
            <v>1505.15</v>
          </cell>
          <cell r="R1229" t="str">
            <v>Patrimônio Separado</v>
          </cell>
        </row>
        <row r="1230">
          <cell r="F1230">
            <v>45047</v>
          </cell>
          <cell r="K1230" t="str">
            <v>Atraso</v>
          </cell>
          <cell r="M1230" t="str">
            <v>ELEGÍVEL</v>
          </cell>
          <cell r="P1230">
            <v>5216.13</v>
          </cell>
          <cell r="R1230" t="str">
            <v>Patrimônio Separado</v>
          </cell>
        </row>
        <row r="1231">
          <cell r="F1231">
            <v>45047</v>
          </cell>
          <cell r="K1231" t="str">
            <v>Atraso</v>
          </cell>
          <cell r="M1231" t="str">
            <v>ELEGÍVEL</v>
          </cell>
          <cell r="P1231">
            <v>1268.3900000000001</v>
          </cell>
          <cell r="R1231" t="str">
            <v>Patrimônio Separado</v>
          </cell>
        </row>
        <row r="1232">
          <cell r="F1232">
            <v>45047</v>
          </cell>
          <cell r="K1232" t="str">
            <v>Atraso</v>
          </cell>
          <cell r="M1232" t="str">
            <v>ELEGÍVEL</v>
          </cell>
          <cell r="P1232">
            <v>1223.6300000000001</v>
          </cell>
          <cell r="R1232" t="str">
            <v>Patrimônio Separado</v>
          </cell>
        </row>
        <row r="1233">
          <cell r="F1233">
            <v>45047</v>
          </cell>
          <cell r="K1233" t="str">
            <v>Atraso</v>
          </cell>
          <cell r="M1233" t="str">
            <v>ELEGÍVEL</v>
          </cell>
          <cell r="P1233">
            <v>43838.57</v>
          </cell>
          <cell r="R1233" t="str">
            <v>Patrimônio Separado</v>
          </cell>
        </row>
        <row r="1234">
          <cell r="F1234">
            <v>45047</v>
          </cell>
          <cell r="K1234" t="str">
            <v>Atraso</v>
          </cell>
          <cell r="M1234" t="str">
            <v>ELEGÍVEL</v>
          </cell>
          <cell r="P1234">
            <v>2373.2400000000002</v>
          </cell>
          <cell r="R1234" t="str">
            <v>Conta Cedente</v>
          </cell>
        </row>
        <row r="1235">
          <cell r="F1235">
            <v>45047</v>
          </cell>
          <cell r="K1235" t="str">
            <v>Mês</v>
          </cell>
          <cell r="M1235" t="str">
            <v>ELEGÍVEL</v>
          </cell>
          <cell r="P1235">
            <v>538.15</v>
          </cell>
          <cell r="R1235" t="str">
            <v>Conta Cedente</v>
          </cell>
        </row>
        <row r="1236">
          <cell r="F1236">
            <v>45047</v>
          </cell>
          <cell r="K1236" t="str">
            <v>Mês</v>
          </cell>
          <cell r="M1236" t="str">
            <v>ELEGÍVEL</v>
          </cell>
          <cell r="P1236">
            <v>441.27</v>
          </cell>
          <cell r="R1236" t="str">
            <v>Conta Cedente</v>
          </cell>
        </row>
        <row r="1237">
          <cell r="F1237">
            <v>45047</v>
          </cell>
          <cell r="K1237" t="str">
            <v>Mês</v>
          </cell>
          <cell r="M1237" t="str">
            <v>ELEGÍVEL</v>
          </cell>
          <cell r="P1237">
            <v>672.37</v>
          </cell>
          <cell r="R1237" t="str">
            <v>Conta Cedente</v>
          </cell>
        </row>
        <row r="1238">
          <cell r="F1238">
            <v>45047</v>
          </cell>
          <cell r="K1238" t="str">
            <v>Mês</v>
          </cell>
          <cell r="M1238" t="str">
            <v>ELEGÍVEL</v>
          </cell>
          <cell r="P1238">
            <v>743.99</v>
          </cell>
          <cell r="R1238" t="str">
            <v>Conta Cedente</v>
          </cell>
        </row>
        <row r="1239">
          <cell r="F1239">
            <v>45047</v>
          </cell>
          <cell r="K1239" t="str">
            <v>Mês</v>
          </cell>
          <cell r="M1239" t="str">
            <v>ELEGÍVEL</v>
          </cell>
          <cell r="P1239">
            <v>807.06</v>
          </cell>
          <cell r="R1239" t="str">
            <v>Conta Cedente</v>
          </cell>
        </row>
        <row r="1240">
          <cell r="F1240">
            <v>45047</v>
          </cell>
          <cell r="K1240" t="str">
            <v>Mês</v>
          </cell>
          <cell r="M1240" t="str">
            <v>ELEGÍVEL</v>
          </cell>
          <cell r="P1240">
            <v>861.25</v>
          </cell>
          <cell r="R1240" t="str">
            <v>Conta Cedente</v>
          </cell>
        </row>
        <row r="1241">
          <cell r="F1241">
            <v>45047</v>
          </cell>
          <cell r="K1241" t="str">
            <v>Mês</v>
          </cell>
          <cell r="M1241" t="str">
            <v>ELEGÍVEL</v>
          </cell>
          <cell r="P1241">
            <v>1157.8900000000001</v>
          </cell>
          <cell r="R1241" t="str">
            <v>Conta Cedente</v>
          </cell>
        </row>
        <row r="1242">
          <cell r="F1242">
            <v>45047</v>
          </cell>
          <cell r="K1242" t="str">
            <v>Mês</v>
          </cell>
          <cell r="M1242" t="str">
            <v>ELEGÍVEL</v>
          </cell>
          <cell r="P1242">
            <v>843.34</v>
          </cell>
          <cell r="R1242" t="str">
            <v>Conta Cedente</v>
          </cell>
        </row>
        <row r="1243">
          <cell r="F1243">
            <v>45047</v>
          </cell>
          <cell r="K1243" t="str">
            <v>Mês</v>
          </cell>
          <cell r="M1243" t="str">
            <v>ELEGÍVEL</v>
          </cell>
          <cell r="P1243">
            <v>1569.53</v>
          </cell>
          <cell r="R1243" t="str">
            <v>Conta Cedente</v>
          </cell>
        </row>
        <row r="1244">
          <cell r="F1244">
            <v>45047</v>
          </cell>
          <cell r="K1244" t="str">
            <v>Mês</v>
          </cell>
          <cell r="M1244" t="str">
            <v>ELEGÍVEL</v>
          </cell>
          <cell r="P1244">
            <v>1046.3600000000001</v>
          </cell>
          <cell r="R1244" t="str">
            <v>Conta Cedente</v>
          </cell>
        </row>
        <row r="1245">
          <cell r="F1245">
            <v>45047</v>
          </cell>
          <cell r="K1245" t="str">
            <v>Atraso</v>
          </cell>
          <cell r="M1245" t="str">
            <v>ELEGÍVEL</v>
          </cell>
          <cell r="P1245">
            <v>550.08000000000004</v>
          </cell>
          <cell r="R1245" t="str">
            <v>Patrimônio Separado</v>
          </cell>
        </row>
        <row r="1246">
          <cell r="F1246">
            <v>45047</v>
          </cell>
          <cell r="K1246" t="str">
            <v>Mês</v>
          </cell>
          <cell r="M1246" t="str">
            <v>ELEGÍVEL</v>
          </cell>
          <cell r="P1246">
            <v>466</v>
          </cell>
          <cell r="R1246" t="str">
            <v>Conta Cedente</v>
          </cell>
        </row>
        <row r="1247">
          <cell r="F1247">
            <v>45047</v>
          </cell>
          <cell r="K1247" t="str">
            <v>Mês</v>
          </cell>
          <cell r="M1247" t="str">
            <v>ELEGÍVEL</v>
          </cell>
          <cell r="P1247">
            <v>603.54</v>
          </cell>
          <cell r="R1247" t="str">
            <v>Conta Cedente</v>
          </cell>
        </row>
        <row r="1248">
          <cell r="F1248">
            <v>45047</v>
          </cell>
          <cell r="K1248" t="str">
            <v>Mês</v>
          </cell>
          <cell r="M1248" t="str">
            <v>ELEGÍVEL</v>
          </cell>
          <cell r="P1248">
            <v>910.7</v>
          </cell>
          <cell r="R1248" t="str">
            <v>Conta Cedente</v>
          </cell>
        </row>
        <row r="1249">
          <cell r="F1249">
            <v>45047</v>
          </cell>
          <cell r="K1249" t="str">
            <v>Mês</v>
          </cell>
          <cell r="M1249" t="str">
            <v>ELEGÍVEL</v>
          </cell>
          <cell r="P1249">
            <v>1125.8500000000001</v>
          </cell>
          <cell r="R1249" t="str">
            <v>Conta Cedente</v>
          </cell>
        </row>
        <row r="1250">
          <cell r="F1250">
            <v>45047</v>
          </cell>
          <cell r="K1250" t="str">
            <v>Mês</v>
          </cell>
          <cell r="M1250" t="str">
            <v>ELEGÍVEL</v>
          </cell>
          <cell r="P1250">
            <v>556.66</v>
          </cell>
          <cell r="R1250" t="str">
            <v>Conta Cedente</v>
          </cell>
        </row>
        <row r="1251">
          <cell r="F1251">
            <v>45047</v>
          </cell>
          <cell r="K1251" t="str">
            <v>Mês</v>
          </cell>
          <cell r="M1251" t="str">
            <v>ELEGÍVEL</v>
          </cell>
          <cell r="P1251">
            <v>858.55</v>
          </cell>
          <cell r="R1251" t="str">
            <v>Conta Cedente</v>
          </cell>
        </row>
        <row r="1252">
          <cell r="F1252">
            <v>45047</v>
          </cell>
          <cell r="K1252" t="str">
            <v>Mês</v>
          </cell>
          <cell r="M1252" t="str">
            <v>ELEGÍVEL</v>
          </cell>
          <cell r="P1252">
            <v>753.87</v>
          </cell>
          <cell r="R1252" t="str">
            <v>Conta Cedente</v>
          </cell>
        </row>
        <row r="1253">
          <cell r="F1253">
            <v>45047</v>
          </cell>
          <cell r="K1253" t="str">
            <v>Mês</v>
          </cell>
          <cell r="M1253" t="str">
            <v>ELEGÍVEL</v>
          </cell>
          <cell r="P1253">
            <v>1365.91</v>
          </cell>
          <cell r="R1253" t="str">
            <v>Conta Cedente</v>
          </cell>
        </row>
        <row r="1254">
          <cell r="F1254">
            <v>45047</v>
          </cell>
          <cell r="K1254" t="str">
            <v>Mês</v>
          </cell>
          <cell r="M1254" t="str">
            <v>ELEGÍVEL</v>
          </cell>
          <cell r="P1254">
            <v>883.5</v>
          </cell>
          <cell r="R1254" t="str">
            <v>Conta Cedente</v>
          </cell>
        </row>
        <row r="1255">
          <cell r="F1255">
            <v>45047</v>
          </cell>
          <cell r="K1255" t="str">
            <v>Mês</v>
          </cell>
          <cell r="M1255" t="str">
            <v>ELEGÍVEL</v>
          </cell>
          <cell r="P1255">
            <v>1203.24</v>
          </cell>
          <cell r="R1255" t="str">
            <v>Conta Cedente</v>
          </cell>
        </row>
        <row r="1256">
          <cell r="F1256">
            <v>45047</v>
          </cell>
          <cell r="K1256" t="str">
            <v>Mês</v>
          </cell>
          <cell r="M1256" t="str">
            <v>ELEGÍVEL</v>
          </cell>
          <cell r="P1256">
            <v>856.17</v>
          </cell>
          <cell r="R1256" t="str">
            <v>Conta Cedente</v>
          </cell>
        </row>
        <row r="1257">
          <cell r="F1257">
            <v>45047</v>
          </cell>
          <cell r="K1257" t="str">
            <v>Mês</v>
          </cell>
          <cell r="M1257" t="str">
            <v>ELEGÍVEL</v>
          </cell>
          <cell r="P1257">
            <v>2127.59</v>
          </cell>
          <cell r="R1257" t="str">
            <v>Conta Cedente</v>
          </cell>
        </row>
        <row r="1258">
          <cell r="F1258">
            <v>45047</v>
          </cell>
          <cell r="K1258" t="str">
            <v>Mês</v>
          </cell>
          <cell r="M1258" t="str">
            <v>ELEGÍVEL</v>
          </cell>
          <cell r="P1258">
            <v>975.68</v>
          </cell>
          <cell r="R1258" t="str">
            <v>Conta Cedente</v>
          </cell>
        </row>
        <row r="1259">
          <cell r="F1259">
            <v>45047</v>
          </cell>
          <cell r="K1259" t="str">
            <v>Mês</v>
          </cell>
          <cell r="M1259" t="str">
            <v>ELEGÍVEL</v>
          </cell>
          <cell r="P1259">
            <v>673.86</v>
          </cell>
          <cell r="R1259" t="str">
            <v>Conta Cedente</v>
          </cell>
        </row>
        <row r="1260">
          <cell r="F1260">
            <v>45047</v>
          </cell>
          <cell r="K1260" t="str">
            <v>Mês</v>
          </cell>
          <cell r="M1260" t="str">
            <v>ELEGÍVEL</v>
          </cell>
          <cell r="P1260">
            <v>1255.6300000000001</v>
          </cell>
          <cell r="R1260" t="str">
            <v>Conta Cedente</v>
          </cell>
        </row>
        <row r="1261">
          <cell r="F1261">
            <v>45047</v>
          </cell>
          <cell r="K1261" t="str">
            <v>Mês</v>
          </cell>
          <cell r="M1261" t="str">
            <v>ELEGÍVEL</v>
          </cell>
          <cell r="P1261">
            <v>2300.96</v>
          </cell>
          <cell r="R1261" t="str">
            <v>Conta Cedente</v>
          </cell>
        </row>
        <row r="1262">
          <cell r="F1262">
            <v>45047</v>
          </cell>
          <cell r="K1262" t="str">
            <v>Mês</v>
          </cell>
          <cell r="M1262" t="str">
            <v>ELEGÍVEL</v>
          </cell>
          <cell r="P1262">
            <v>1339.67</v>
          </cell>
          <cell r="R1262" t="str">
            <v>Conta Cedente</v>
          </cell>
        </row>
        <row r="1263">
          <cell r="F1263">
            <v>45047</v>
          </cell>
          <cell r="K1263" t="str">
            <v>Mês</v>
          </cell>
          <cell r="M1263" t="str">
            <v>ELEGÍVEL</v>
          </cell>
          <cell r="P1263">
            <v>2267.11</v>
          </cell>
          <cell r="R1263" t="str">
            <v>Conta Cedente</v>
          </cell>
        </row>
        <row r="1264">
          <cell r="F1264">
            <v>45047</v>
          </cell>
          <cell r="K1264" t="str">
            <v>Mês</v>
          </cell>
          <cell r="M1264" t="str">
            <v>ELEGÍVEL</v>
          </cell>
          <cell r="P1264">
            <v>682.95</v>
          </cell>
          <cell r="R1264" t="str">
            <v>Conta Cedente</v>
          </cell>
        </row>
        <row r="1265">
          <cell r="F1265">
            <v>45047</v>
          </cell>
          <cell r="K1265" t="str">
            <v>Mês</v>
          </cell>
          <cell r="M1265" t="str">
            <v>ELEGÍVEL</v>
          </cell>
          <cell r="P1265">
            <v>555.71</v>
          </cell>
          <cell r="R1265" t="str">
            <v>Conta Cedente</v>
          </cell>
        </row>
        <row r="1266">
          <cell r="F1266">
            <v>45047</v>
          </cell>
          <cell r="K1266" t="str">
            <v>Atraso</v>
          </cell>
          <cell r="M1266" t="str">
            <v>ELEGÍVEL</v>
          </cell>
          <cell r="P1266">
            <v>546.03</v>
          </cell>
          <cell r="R1266" t="str">
            <v>Patrimônio Separado</v>
          </cell>
        </row>
        <row r="1267">
          <cell r="F1267">
            <v>45047</v>
          </cell>
          <cell r="K1267" t="str">
            <v>Mês</v>
          </cell>
          <cell r="M1267" t="str">
            <v>ELEGÍVEL</v>
          </cell>
          <cell r="P1267">
            <v>1211.1000000000001</v>
          </cell>
          <cell r="R1267" t="str">
            <v>Conta Cedente</v>
          </cell>
        </row>
        <row r="1268">
          <cell r="F1268">
            <v>45047</v>
          </cell>
          <cell r="K1268" t="str">
            <v>Mês</v>
          </cell>
          <cell r="M1268" t="str">
            <v>ELEGÍVEL</v>
          </cell>
          <cell r="P1268">
            <v>1037.03</v>
          </cell>
          <cell r="R1268" t="str">
            <v>Conta Cedente</v>
          </cell>
        </row>
        <row r="1269">
          <cell r="F1269">
            <v>45047</v>
          </cell>
          <cell r="K1269" t="str">
            <v>Mês</v>
          </cell>
          <cell r="M1269" t="str">
            <v>ELEGÍVEL</v>
          </cell>
          <cell r="P1269">
            <v>594.61</v>
          </cell>
          <cell r="R1269" t="str">
            <v>Conta Cedente</v>
          </cell>
        </row>
        <row r="1270">
          <cell r="F1270">
            <v>45047</v>
          </cell>
          <cell r="K1270" t="str">
            <v>Mês</v>
          </cell>
          <cell r="M1270" t="str">
            <v>ELEGÍVEL</v>
          </cell>
          <cell r="P1270">
            <v>789.69</v>
          </cell>
          <cell r="R1270" t="str">
            <v>Conta Cedente</v>
          </cell>
        </row>
        <row r="1271">
          <cell r="F1271">
            <v>45047</v>
          </cell>
          <cell r="K1271" t="str">
            <v>Mês</v>
          </cell>
          <cell r="M1271" t="str">
            <v>ELEGÍVEL</v>
          </cell>
          <cell r="P1271">
            <v>934.57</v>
          </cell>
          <cell r="R1271" t="str">
            <v>Conta Cedente</v>
          </cell>
        </row>
        <row r="1272">
          <cell r="F1272">
            <v>45047</v>
          </cell>
          <cell r="K1272" t="str">
            <v>Mês</v>
          </cell>
          <cell r="M1272" t="str">
            <v>ELEGÍVEL</v>
          </cell>
          <cell r="P1272">
            <v>491.89</v>
          </cell>
          <cell r="R1272" t="str">
            <v>Conta Cedente</v>
          </cell>
        </row>
        <row r="1273">
          <cell r="F1273">
            <v>45047</v>
          </cell>
          <cell r="K1273" t="str">
            <v>Mês</v>
          </cell>
          <cell r="M1273" t="str">
            <v>ELEGÍVEL</v>
          </cell>
          <cell r="P1273">
            <v>612.05000000000007</v>
          </cell>
          <cell r="R1273" t="str">
            <v>Conta Cedente</v>
          </cell>
        </row>
        <row r="1274">
          <cell r="F1274">
            <v>45047</v>
          </cell>
          <cell r="K1274" t="str">
            <v>Mês</v>
          </cell>
          <cell r="M1274" t="str">
            <v>ELEGÍVEL</v>
          </cell>
          <cell r="P1274">
            <v>311.61</v>
          </cell>
          <cell r="R1274" t="str">
            <v>Conta Cedente</v>
          </cell>
        </row>
        <row r="1275">
          <cell r="F1275">
            <v>45047</v>
          </cell>
          <cell r="K1275" t="str">
            <v>Mês</v>
          </cell>
          <cell r="M1275" t="str">
            <v>ELEGÍVEL</v>
          </cell>
          <cell r="P1275">
            <v>625</v>
          </cell>
          <cell r="R1275" t="str">
            <v>Conta Cedente</v>
          </cell>
        </row>
        <row r="1276">
          <cell r="F1276">
            <v>45047</v>
          </cell>
          <cell r="K1276" t="str">
            <v>Atraso</v>
          </cell>
          <cell r="M1276" t="str">
            <v>ELEGÍVEL</v>
          </cell>
          <cell r="P1276">
            <v>555.22</v>
          </cell>
          <cell r="R1276" t="str">
            <v>Patrimônio Separado</v>
          </cell>
        </row>
        <row r="1277">
          <cell r="F1277">
            <v>45047</v>
          </cell>
          <cell r="K1277" t="str">
            <v>Mês</v>
          </cell>
          <cell r="M1277" t="str">
            <v>ELEGÍVEL</v>
          </cell>
          <cell r="P1277">
            <v>1229.32</v>
          </cell>
          <cell r="R1277" t="str">
            <v>Conta Cedente</v>
          </cell>
        </row>
        <row r="1278">
          <cell r="F1278">
            <v>45047</v>
          </cell>
          <cell r="K1278" t="str">
            <v>Mês</v>
          </cell>
          <cell r="M1278" t="str">
            <v>ELEGÍVEL</v>
          </cell>
          <cell r="P1278">
            <v>225.85</v>
          </cell>
          <cell r="R1278" t="str">
            <v>Conta Cedente</v>
          </cell>
        </row>
        <row r="1279">
          <cell r="F1279">
            <v>45047</v>
          </cell>
          <cell r="K1279" t="str">
            <v>Mês</v>
          </cell>
          <cell r="M1279" t="str">
            <v>ELEGÍVEL</v>
          </cell>
          <cell r="P1279">
            <v>1203.31</v>
          </cell>
          <cell r="R1279" t="str">
            <v>Conta Cedente</v>
          </cell>
        </row>
        <row r="1280">
          <cell r="F1280">
            <v>45047</v>
          </cell>
          <cell r="K1280" t="str">
            <v>Mês</v>
          </cell>
          <cell r="M1280" t="str">
            <v>ELEGÍVEL</v>
          </cell>
          <cell r="P1280">
            <v>1143.05</v>
          </cell>
          <cell r="R1280" t="str">
            <v>Conta Cedente</v>
          </cell>
        </row>
        <row r="1281">
          <cell r="F1281">
            <v>45047</v>
          </cell>
          <cell r="K1281" t="str">
            <v>Mês</v>
          </cell>
          <cell r="M1281" t="str">
            <v>ELEGÍVEL</v>
          </cell>
          <cell r="P1281">
            <v>517.1</v>
          </cell>
          <cell r="R1281" t="str">
            <v>Conta Cedente</v>
          </cell>
        </row>
        <row r="1282">
          <cell r="F1282">
            <v>45047</v>
          </cell>
          <cell r="K1282" t="str">
            <v>Mês</v>
          </cell>
          <cell r="M1282" t="str">
            <v>ELEGÍVEL</v>
          </cell>
          <cell r="P1282">
            <v>651.93000000000006</v>
          </cell>
          <cell r="R1282" t="str">
            <v>Conta Cedente</v>
          </cell>
        </row>
        <row r="1283">
          <cell r="F1283">
            <v>45047</v>
          </cell>
          <cell r="K1283" t="str">
            <v>Mês</v>
          </cell>
          <cell r="M1283" t="str">
            <v>ELEGÍVEL</v>
          </cell>
          <cell r="P1283">
            <v>677.11</v>
          </cell>
          <cell r="R1283" t="str">
            <v>Patrimônio Separado</v>
          </cell>
        </row>
        <row r="1284">
          <cell r="F1284">
            <v>45047</v>
          </cell>
          <cell r="K1284" t="str">
            <v>Mês</v>
          </cell>
          <cell r="M1284" t="str">
            <v>ELEGÍVEL</v>
          </cell>
          <cell r="P1284">
            <v>482.98</v>
          </cell>
          <cell r="R1284" t="str">
            <v>Conta Cedente</v>
          </cell>
        </row>
        <row r="1285">
          <cell r="F1285">
            <v>45047</v>
          </cell>
          <cell r="K1285" t="str">
            <v>Mês</v>
          </cell>
          <cell r="M1285" t="str">
            <v>ELEGÍVEL</v>
          </cell>
          <cell r="P1285">
            <v>521.04999999999995</v>
          </cell>
          <cell r="R1285" t="str">
            <v>Conta Cedente</v>
          </cell>
        </row>
        <row r="1286">
          <cell r="F1286">
            <v>45047</v>
          </cell>
          <cell r="K1286" t="str">
            <v>Mês</v>
          </cell>
          <cell r="M1286" t="str">
            <v>ELEGÍVEL</v>
          </cell>
          <cell r="P1286">
            <v>593.97</v>
          </cell>
          <cell r="R1286" t="str">
            <v>Conta Cedente</v>
          </cell>
        </row>
        <row r="1287">
          <cell r="F1287">
            <v>45047</v>
          </cell>
          <cell r="K1287" t="str">
            <v>Mês</v>
          </cell>
          <cell r="M1287" t="str">
            <v>ELEGÍVEL</v>
          </cell>
          <cell r="P1287">
            <v>1351.98</v>
          </cell>
          <cell r="R1287" t="str">
            <v>Conta Cedente</v>
          </cell>
        </row>
        <row r="1288">
          <cell r="F1288">
            <v>45047</v>
          </cell>
          <cell r="K1288" t="str">
            <v>Mês</v>
          </cell>
          <cell r="M1288" t="str">
            <v>ELEGÍVEL</v>
          </cell>
          <cell r="P1288">
            <v>382.47</v>
          </cell>
          <cell r="R1288" t="str">
            <v>Conta Cedente</v>
          </cell>
        </row>
        <row r="1289">
          <cell r="F1289">
            <v>45047</v>
          </cell>
          <cell r="K1289" t="str">
            <v>Mês</v>
          </cell>
          <cell r="M1289" t="str">
            <v>ELEGÍVEL</v>
          </cell>
          <cell r="P1289">
            <v>2113.5</v>
          </cell>
          <cell r="R1289" t="str">
            <v>Conta Cedente</v>
          </cell>
        </row>
        <row r="1290">
          <cell r="F1290">
            <v>45047</v>
          </cell>
          <cell r="K1290" t="str">
            <v>Mês</v>
          </cell>
          <cell r="M1290" t="str">
            <v>ELEGÍVEL</v>
          </cell>
          <cell r="P1290">
            <v>370.69</v>
          </cell>
          <cell r="R1290" t="str">
            <v>Conta Cedente</v>
          </cell>
        </row>
        <row r="1291">
          <cell r="F1291">
            <v>45047</v>
          </cell>
          <cell r="K1291" t="str">
            <v>Mês</v>
          </cell>
          <cell r="M1291" t="str">
            <v>ELEGÍVEL</v>
          </cell>
          <cell r="P1291">
            <v>732.45</v>
          </cell>
          <cell r="R1291" t="str">
            <v>Conta Cedente</v>
          </cell>
        </row>
        <row r="1292">
          <cell r="F1292">
            <v>45047</v>
          </cell>
          <cell r="K1292" t="str">
            <v>Mês</v>
          </cell>
          <cell r="M1292" t="str">
            <v>ELEGÍVEL</v>
          </cell>
          <cell r="P1292">
            <v>877.57</v>
          </cell>
          <cell r="R1292" t="str">
            <v>Conta Cedente</v>
          </cell>
        </row>
        <row r="1293">
          <cell r="F1293">
            <v>45047</v>
          </cell>
          <cell r="K1293" t="str">
            <v>Mês</v>
          </cell>
          <cell r="M1293" t="str">
            <v>ELEGÍVEL</v>
          </cell>
          <cell r="P1293">
            <v>1736.18</v>
          </cell>
          <cell r="R1293" t="str">
            <v>Conta Cedente</v>
          </cell>
        </row>
        <row r="1294">
          <cell r="F1294">
            <v>45047</v>
          </cell>
          <cell r="K1294" t="str">
            <v>Mês</v>
          </cell>
          <cell r="M1294" t="str">
            <v>ELEGÍVEL</v>
          </cell>
          <cell r="P1294">
            <v>1570.04</v>
          </cell>
          <cell r="R1294" t="str">
            <v>Conta Cedente</v>
          </cell>
        </row>
        <row r="1295">
          <cell r="F1295">
            <v>45047</v>
          </cell>
          <cell r="K1295" t="str">
            <v>Mês</v>
          </cell>
          <cell r="M1295" t="str">
            <v>ELEGÍVEL</v>
          </cell>
          <cell r="P1295">
            <v>843.7</v>
          </cell>
          <cell r="R1295" t="str">
            <v>Conta Cedente</v>
          </cell>
        </row>
        <row r="1296">
          <cell r="F1296">
            <v>45047</v>
          </cell>
          <cell r="K1296" t="str">
            <v>Mês</v>
          </cell>
          <cell r="M1296" t="str">
            <v>ELEGÍVEL</v>
          </cell>
          <cell r="P1296">
            <v>1046.3600000000001</v>
          </cell>
          <cell r="R1296" t="str">
            <v>Patrimônio Separado</v>
          </cell>
        </row>
        <row r="1297">
          <cell r="F1297">
            <v>45047</v>
          </cell>
          <cell r="K1297" t="str">
            <v>Mês</v>
          </cell>
          <cell r="M1297" t="str">
            <v>ELEGÍVEL</v>
          </cell>
          <cell r="P1297">
            <v>839.05</v>
          </cell>
          <cell r="R1297" t="str">
            <v>Conta Cedente</v>
          </cell>
        </row>
        <row r="1298">
          <cell r="F1298">
            <v>45047</v>
          </cell>
          <cell r="K1298" t="str">
            <v>Mês</v>
          </cell>
          <cell r="M1298" t="str">
            <v>ELEGÍVEL</v>
          </cell>
          <cell r="P1298">
            <v>2819.34</v>
          </cell>
          <cell r="R1298" t="str">
            <v>Conta Cedente</v>
          </cell>
        </row>
        <row r="1299">
          <cell r="F1299">
            <v>45047</v>
          </cell>
          <cell r="K1299" t="str">
            <v>Mês</v>
          </cell>
          <cell r="M1299" t="str">
            <v>ELEGÍVEL</v>
          </cell>
          <cell r="P1299">
            <v>402.24</v>
          </cell>
          <cell r="R1299" t="str">
            <v>Conta Cedente</v>
          </cell>
        </row>
        <row r="1300">
          <cell r="F1300">
            <v>45047</v>
          </cell>
          <cell r="K1300" t="str">
            <v>Mês</v>
          </cell>
          <cell r="M1300" t="str">
            <v>ELEGÍVEL</v>
          </cell>
          <cell r="P1300">
            <v>1133.1100000000001</v>
          </cell>
          <cell r="R1300" t="str">
            <v>Conta Cedente</v>
          </cell>
        </row>
        <row r="1301">
          <cell r="F1301">
            <v>45047</v>
          </cell>
          <cell r="K1301" t="str">
            <v>Mês</v>
          </cell>
          <cell r="M1301" t="str">
            <v>ELEGÍVEL</v>
          </cell>
          <cell r="P1301">
            <v>1229.32</v>
          </cell>
          <cell r="R1301" t="str">
            <v>Conta Cedente</v>
          </cell>
        </row>
        <row r="1302">
          <cell r="F1302">
            <v>45078</v>
          </cell>
          <cell r="K1302" t="str">
            <v>Atraso</v>
          </cell>
          <cell r="M1302" t="str">
            <v>ELEGÍVEL</v>
          </cell>
          <cell r="P1302">
            <v>1504.92</v>
          </cell>
          <cell r="R1302" t="str">
            <v>Patrimônio Separado</v>
          </cell>
        </row>
        <row r="1303">
          <cell r="F1303">
            <v>45078</v>
          </cell>
          <cell r="K1303" t="str">
            <v>Mês</v>
          </cell>
          <cell r="M1303" t="str">
            <v>ELEGÍVEL</v>
          </cell>
          <cell r="P1303">
            <v>911.7</v>
          </cell>
          <cell r="R1303" t="str">
            <v>Patrimônio Separado</v>
          </cell>
        </row>
        <row r="1304">
          <cell r="F1304">
            <v>45078</v>
          </cell>
          <cell r="K1304" t="str">
            <v>Atraso</v>
          </cell>
          <cell r="M1304" t="str">
            <v>ELEGÍVEL</v>
          </cell>
          <cell r="P1304">
            <v>1227.3</v>
          </cell>
          <cell r="R1304" t="str">
            <v>Conta Cedente</v>
          </cell>
        </row>
        <row r="1305">
          <cell r="F1305">
            <v>45078</v>
          </cell>
          <cell r="K1305" t="str">
            <v>Mês</v>
          </cell>
          <cell r="M1305" t="str">
            <v>ELEGÍVEL</v>
          </cell>
          <cell r="P1305">
            <v>807.95</v>
          </cell>
          <cell r="R1305" t="str">
            <v>Patrimônio Separado</v>
          </cell>
        </row>
        <row r="1306">
          <cell r="F1306">
            <v>45078</v>
          </cell>
          <cell r="K1306" t="str">
            <v>Mês</v>
          </cell>
          <cell r="M1306" t="str">
            <v>ELEGÍVEL</v>
          </cell>
          <cell r="P1306">
            <v>844.27</v>
          </cell>
          <cell r="R1306" t="str">
            <v>Patrimônio Separado</v>
          </cell>
        </row>
        <row r="1307">
          <cell r="F1307">
            <v>45078</v>
          </cell>
          <cell r="K1307" t="str">
            <v>Mês</v>
          </cell>
          <cell r="M1307" t="str">
            <v>ELEGÍVEL</v>
          </cell>
          <cell r="P1307">
            <v>857.11</v>
          </cell>
          <cell r="R1307" t="str">
            <v>Patrimônio Separado</v>
          </cell>
        </row>
        <row r="1308">
          <cell r="F1308">
            <v>45078</v>
          </cell>
          <cell r="K1308" t="str">
            <v>Mês</v>
          </cell>
          <cell r="M1308" t="str">
            <v>ELEGÍVEL</v>
          </cell>
          <cell r="P1308">
            <v>441.76</v>
          </cell>
          <cell r="R1308" t="str">
            <v>Patrimônio Separado</v>
          </cell>
        </row>
        <row r="1309">
          <cell r="F1309">
            <v>45078</v>
          </cell>
          <cell r="K1309" t="str">
            <v>Mês</v>
          </cell>
          <cell r="M1309" t="str">
            <v>ELEGÍVEL</v>
          </cell>
          <cell r="P1309">
            <v>673.11</v>
          </cell>
          <cell r="R1309" t="str">
            <v>Patrimônio Separado</v>
          </cell>
        </row>
        <row r="1310">
          <cell r="F1310">
            <v>45078</v>
          </cell>
          <cell r="K1310" t="str">
            <v>Atraso</v>
          </cell>
          <cell r="M1310" t="str">
            <v>ELEGÍVEL</v>
          </cell>
          <cell r="P1310">
            <v>1184.57</v>
          </cell>
          <cell r="R1310" t="str">
            <v>Conta Cedente</v>
          </cell>
        </row>
        <row r="1311">
          <cell r="F1311">
            <v>45078</v>
          </cell>
          <cell r="K1311" t="str">
            <v>Mês</v>
          </cell>
          <cell r="M1311" t="str">
            <v>ELEGÍVEL</v>
          </cell>
          <cell r="P1311">
            <v>625</v>
          </cell>
          <cell r="R1311" t="str">
            <v>Patrimônio Separado</v>
          </cell>
        </row>
        <row r="1312">
          <cell r="F1312">
            <v>45078</v>
          </cell>
          <cell r="K1312" t="str">
            <v>Mês</v>
          </cell>
          <cell r="M1312" t="str">
            <v>ELEGÍVEL</v>
          </cell>
          <cell r="P1312">
            <v>862.2</v>
          </cell>
          <cell r="R1312" t="str">
            <v>Patrimônio Separado</v>
          </cell>
        </row>
        <row r="1313">
          <cell r="F1313">
            <v>45078</v>
          </cell>
          <cell r="K1313" t="str">
            <v>Atraso</v>
          </cell>
          <cell r="M1313" t="str">
            <v>ELEGÍVEL</v>
          </cell>
          <cell r="P1313">
            <v>1222.24</v>
          </cell>
          <cell r="R1313" t="str">
            <v>Patrimônio Separado</v>
          </cell>
        </row>
        <row r="1314">
          <cell r="F1314">
            <v>45078</v>
          </cell>
          <cell r="K1314" t="str">
            <v>Mês</v>
          </cell>
          <cell r="M1314" t="str">
            <v>ELEGÍVEL</v>
          </cell>
          <cell r="P1314">
            <v>1047.51</v>
          </cell>
          <cell r="R1314" t="str">
            <v>Patrimônio Separado</v>
          </cell>
        </row>
        <row r="1315">
          <cell r="F1315">
            <v>45078</v>
          </cell>
          <cell r="K1315" t="str">
            <v>Mês</v>
          </cell>
          <cell r="M1315" t="str">
            <v>ELEGÍVEL</v>
          </cell>
          <cell r="P1315">
            <v>1367.41</v>
          </cell>
          <cell r="R1315" t="str">
            <v>Patrimônio Separado</v>
          </cell>
        </row>
        <row r="1316">
          <cell r="F1316">
            <v>45078</v>
          </cell>
          <cell r="K1316" t="str">
            <v>Mês</v>
          </cell>
          <cell r="M1316" t="str">
            <v>ELEGÍVEL</v>
          </cell>
          <cell r="P1316">
            <v>466.51</v>
          </cell>
          <cell r="R1316" t="str">
            <v>Patrimônio Separado</v>
          </cell>
        </row>
        <row r="1317">
          <cell r="F1317">
            <v>45078</v>
          </cell>
          <cell r="K1317" t="str">
            <v>Mês</v>
          </cell>
          <cell r="M1317" t="str">
            <v>ELEGÍVEL</v>
          </cell>
          <cell r="P1317">
            <v>884.47</v>
          </cell>
          <cell r="R1317" t="str">
            <v>Patrimônio Separado</v>
          </cell>
        </row>
        <row r="1318">
          <cell r="F1318">
            <v>45078</v>
          </cell>
          <cell r="K1318" t="str">
            <v>Atraso</v>
          </cell>
          <cell r="M1318" t="str">
            <v>ELEGÍVEL</v>
          </cell>
          <cell r="P1318">
            <v>1222.24</v>
          </cell>
          <cell r="R1318" t="str">
            <v>Conta Cedente</v>
          </cell>
        </row>
        <row r="1319">
          <cell r="F1319">
            <v>45078</v>
          </cell>
          <cell r="K1319" t="str">
            <v>Mês</v>
          </cell>
          <cell r="M1319" t="str">
            <v>ELEGÍVEL</v>
          </cell>
          <cell r="P1319">
            <v>2129.9299999999998</v>
          </cell>
          <cell r="R1319" t="str">
            <v>Patrimônio Separado</v>
          </cell>
        </row>
        <row r="1320">
          <cell r="F1320">
            <v>45078</v>
          </cell>
          <cell r="K1320" t="str">
            <v>Atraso</v>
          </cell>
          <cell r="M1320" t="str">
            <v>ELEGÍVEL</v>
          </cell>
          <cell r="P1320">
            <v>1274.7</v>
          </cell>
          <cell r="R1320" t="str">
            <v>Conta Cedente</v>
          </cell>
        </row>
        <row r="1321">
          <cell r="F1321">
            <v>45078</v>
          </cell>
          <cell r="K1321" t="str">
            <v>Mês</v>
          </cell>
          <cell r="M1321" t="str">
            <v>ELEGÍVEL</v>
          </cell>
          <cell r="P1321">
            <v>538.74</v>
          </cell>
          <cell r="R1321" t="str">
            <v>Patrimônio Separado</v>
          </cell>
        </row>
        <row r="1322">
          <cell r="F1322">
            <v>45078</v>
          </cell>
          <cell r="K1322" t="str">
            <v>Mês</v>
          </cell>
          <cell r="M1322" t="str">
            <v>ELEGÍVEL</v>
          </cell>
          <cell r="P1322">
            <v>604.20000000000005</v>
          </cell>
          <cell r="R1322" t="str">
            <v>Patrimônio Separado</v>
          </cell>
        </row>
        <row r="1323">
          <cell r="F1323">
            <v>45078</v>
          </cell>
          <cell r="K1323" t="str">
            <v>Mês</v>
          </cell>
          <cell r="M1323" t="str">
            <v>ELEGÍVEL</v>
          </cell>
          <cell r="P1323">
            <v>976.75</v>
          </cell>
          <cell r="R1323" t="str">
            <v>Patrimônio Separado</v>
          </cell>
        </row>
        <row r="1324">
          <cell r="F1324">
            <v>45078</v>
          </cell>
          <cell r="K1324" t="str">
            <v>Mês</v>
          </cell>
          <cell r="M1324" t="str">
            <v>ELEGÍVEL</v>
          </cell>
          <cell r="P1324">
            <v>557.27</v>
          </cell>
          <cell r="R1324" t="str">
            <v>Patrimônio Separado</v>
          </cell>
        </row>
        <row r="1325">
          <cell r="F1325">
            <v>45078</v>
          </cell>
          <cell r="K1325" t="str">
            <v>Mês</v>
          </cell>
          <cell r="M1325" t="str">
            <v>ELEGÍVEL</v>
          </cell>
          <cell r="P1325">
            <v>674.6</v>
          </cell>
          <cell r="R1325" t="str">
            <v>Patrimônio Separado</v>
          </cell>
        </row>
        <row r="1326">
          <cell r="F1326">
            <v>45078</v>
          </cell>
          <cell r="K1326" t="str">
            <v>Mês</v>
          </cell>
          <cell r="M1326" t="str">
            <v>ELEGÍVEL</v>
          </cell>
          <cell r="P1326">
            <v>859.49</v>
          </cell>
          <cell r="R1326" t="str">
            <v>Patrimônio Separado</v>
          </cell>
        </row>
        <row r="1327">
          <cell r="F1327">
            <v>45078</v>
          </cell>
          <cell r="K1327" t="str">
            <v>Mês</v>
          </cell>
          <cell r="M1327" t="str">
            <v>ELEGÍVEL</v>
          </cell>
          <cell r="P1327">
            <v>382.89</v>
          </cell>
          <cell r="R1327" t="str">
            <v>Patrimônio Separado</v>
          </cell>
        </row>
        <row r="1328">
          <cell r="F1328">
            <v>45078</v>
          </cell>
          <cell r="K1328" t="str">
            <v>Atraso</v>
          </cell>
          <cell r="M1328" t="str">
            <v>ELEGÍVEL</v>
          </cell>
          <cell r="P1328">
            <v>797.92</v>
          </cell>
          <cell r="R1328" t="str">
            <v>Patrimônio Separado</v>
          </cell>
        </row>
        <row r="1329">
          <cell r="F1329">
            <v>45078</v>
          </cell>
          <cell r="K1329" t="str">
            <v>Atraso</v>
          </cell>
          <cell r="M1329" t="str">
            <v>ELEGÍVEL</v>
          </cell>
          <cell r="P1329">
            <v>794.48</v>
          </cell>
          <cell r="R1329" t="str">
            <v>Patrimônio Separado</v>
          </cell>
        </row>
        <row r="1330">
          <cell r="F1330">
            <v>45078</v>
          </cell>
          <cell r="K1330" t="str">
            <v>Atraso</v>
          </cell>
          <cell r="M1330" t="str">
            <v>ELEGÍVEL</v>
          </cell>
          <cell r="P1330">
            <v>787.12</v>
          </cell>
          <cell r="R1330" t="str">
            <v>Patrimônio Separado</v>
          </cell>
        </row>
        <row r="1331">
          <cell r="F1331">
            <v>45078</v>
          </cell>
          <cell r="K1331" t="str">
            <v>Atraso</v>
          </cell>
          <cell r="M1331" t="str">
            <v>ELEGÍVEL</v>
          </cell>
          <cell r="P1331">
            <v>1635.85</v>
          </cell>
          <cell r="R1331" t="str">
            <v>Conta Cedente</v>
          </cell>
        </row>
        <row r="1332">
          <cell r="F1332">
            <v>45078</v>
          </cell>
          <cell r="K1332" t="str">
            <v>Mês</v>
          </cell>
          <cell r="M1332" t="str">
            <v>ELEGÍVEL</v>
          </cell>
          <cell r="P1332">
            <v>1127.0899999999999</v>
          </cell>
          <cell r="R1332" t="str">
            <v>Patrimônio Separado</v>
          </cell>
        </row>
        <row r="1333">
          <cell r="F1333">
            <v>45078</v>
          </cell>
          <cell r="K1333" t="str">
            <v>Mês</v>
          </cell>
          <cell r="M1333" t="str">
            <v>ELEGÍVEL</v>
          </cell>
          <cell r="P1333">
            <v>744.81</v>
          </cell>
          <cell r="R1333" t="str">
            <v>Patrimônio Separado</v>
          </cell>
        </row>
        <row r="1334">
          <cell r="F1334">
            <v>45078</v>
          </cell>
          <cell r="K1334" t="str">
            <v>Mês</v>
          </cell>
          <cell r="M1334" t="str">
            <v>ELEGÍVEL</v>
          </cell>
          <cell r="P1334">
            <v>1157.8900000000001</v>
          </cell>
          <cell r="R1334" t="str">
            <v>Patrimônio Separado</v>
          </cell>
        </row>
        <row r="1335">
          <cell r="F1335">
            <v>45078</v>
          </cell>
          <cell r="K1335" t="str">
            <v>Mês</v>
          </cell>
          <cell r="M1335" t="str">
            <v>ELEGÍVEL</v>
          </cell>
          <cell r="P1335">
            <v>1204.57</v>
          </cell>
          <cell r="R1335" t="str">
            <v>Patrimônio Separado</v>
          </cell>
        </row>
        <row r="1336">
          <cell r="F1336">
            <v>45078</v>
          </cell>
          <cell r="K1336" t="str">
            <v>Mês</v>
          </cell>
          <cell r="M1336" t="str">
            <v>ELEGÍVEL</v>
          </cell>
          <cell r="P1336">
            <v>8652.56</v>
          </cell>
          <cell r="R1336" t="str">
            <v>Patrimônio Separado</v>
          </cell>
        </row>
        <row r="1337">
          <cell r="F1337">
            <v>45078</v>
          </cell>
          <cell r="K1337" t="str">
            <v>Mês</v>
          </cell>
          <cell r="M1337" t="str">
            <v>ELEGÍVEL</v>
          </cell>
          <cell r="P1337">
            <v>1257.01</v>
          </cell>
          <cell r="R1337" t="str">
            <v>Patrimônio Separado</v>
          </cell>
        </row>
        <row r="1338">
          <cell r="F1338">
            <v>45078</v>
          </cell>
          <cell r="K1338" t="str">
            <v>Mês</v>
          </cell>
          <cell r="M1338" t="str">
            <v>ELEGÍVEL</v>
          </cell>
          <cell r="P1338">
            <v>1506.91</v>
          </cell>
          <cell r="R1338" t="str">
            <v>Patrimônio Separado</v>
          </cell>
        </row>
        <row r="1339">
          <cell r="F1339">
            <v>45078</v>
          </cell>
          <cell r="K1339" t="str">
            <v>Mês</v>
          </cell>
          <cell r="M1339" t="str">
            <v>ELEGÍVEL</v>
          </cell>
          <cell r="P1339">
            <v>683.7</v>
          </cell>
          <cell r="R1339" t="str">
            <v>Patrimônio Separado</v>
          </cell>
        </row>
        <row r="1340">
          <cell r="F1340">
            <v>45078</v>
          </cell>
          <cell r="K1340" t="str">
            <v>Mês</v>
          </cell>
          <cell r="M1340" t="str">
            <v>ELEGÍVEL</v>
          </cell>
          <cell r="P1340">
            <v>517.66999999999996</v>
          </cell>
          <cell r="R1340" t="str">
            <v>Patrimônio Separado</v>
          </cell>
        </row>
        <row r="1341">
          <cell r="F1341">
            <v>45078</v>
          </cell>
          <cell r="K1341" t="str">
            <v>Mês</v>
          </cell>
          <cell r="M1341" t="str">
            <v>ELEGÍVEL</v>
          </cell>
          <cell r="P1341">
            <v>556.13</v>
          </cell>
          <cell r="R1341" t="str">
            <v>Patrimônio Separado</v>
          </cell>
        </row>
        <row r="1342">
          <cell r="F1342">
            <v>45078</v>
          </cell>
          <cell r="K1342" t="str">
            <v>Mês</v>
          </cell>
          <cell r="M1342" t="str">
            <v>ELEGÍVEL</v>
          </cell>
          <cell r="P1342">
            <v>2303.4899999999998</v>
          </cell>
          <cell r="R1342" t="str">
            <v>Patrimônio Separado</v>
          </cell>
        </row>
        <row r="1343">
          <cell r="F1343">
            <v>45078</v>
          </cell>
          <cell r="K1343" t="str">
            <v>Mês</v>
          </cell>
          <cell r="M1343" t="str">
            <v>ELEGÍVEL</v>
          </cell>
          <cell r="P1343">
            <v>2269.6</v>
          </cell>
          <cell r="R1343" t="str">
            <v>Patrimônio Separado</v>
          </cell>
        </row>
        <row r="1344">
          <cell r="F1344">
            <v>45078</v>
          </cell>
          <cell r="K1344" t="str">
            <v>Mês</v>
          </cell>
          <cell r="M1344" t="str">
            <v>ELEGÍVEL</v>
          </cell>
          <cell r="P1344">
            <v>607.37</v>
          </cell>
          <cell r="R1344" t="str">
            <v>Patrimônio Separado</v>
          </cell>
        </row>
        <row r="1345">
          <cell r="F1345">
            <v>45078</v>
          </cell>
          <cell r="K1345" t="str">
            <v>Mês</v>
          </cell>
          <cell r="M1345" t="str">
            <v>ELEGÍVEL</v>
          </cell>
          <cell r="P1345">
            <v>1957.95</v>
          </cell>
          <cell r="R1345" t="str">
            <v>Patrimônio Separado</v>
          </cell>
        </row>
        <row r="1346">
          <cell r="F1346">
            <v>45078</v>
          </cell>
          <cell r="K1346" t="str">
            <v>Mês</v>
          </cell>
          <cell r="M1346" t="str">
            <v>ELEGÍVEL</v>
          </cell>
          <cell r="P1346">
            <v>652.65</v>
          </cell>
          <cell r="R1346" t="str">
            <v>Patrimônio Separado</v>
          </cell>
        </row>
        <row r="1347">
          <cell r="F1347">
            <v>45078</v>
          </cell>
          <cell r="K1347" t="str">
            <v>Mês</v>
          </cell>
          <cell r="M1347" t="str">
            <v>ELEGÍVEL</v>
          </cell>
          <cell r="P1347">
            <v>624.76</v>
          </cell>
          <cell r="R1347" t="str">
            <v>Patrimônio Separado</v>
          </cell>
        </row>
        <row r="1348">
          <cell r="F1348">
            <v>45078</v>
          </cell>
          <cell r="K1348" t="str">
            <v>Mês</v>
          </cell>
          <cell r="M1348" t="str">
            <v>ELEGÍVEL</v>
          </cell>
          <cell r="P1348">
            <v>790.56</v>
          </cell>
          <cell r="R1348" t="str">
            <v>Patrimônio Separado</v>
          </cell>
        </row>
        <row r="1349">
          <cell r="F1349">
            <v>45078</v>
          </cell>
          <cell r="K1349" t="str">
            <v>Mês</v>
          </cell>
          <cell r="M1349" t="str">
            <v>ELEGÍVEL</v>
          </cell>
          <cell r="P1349">
            <v>935.6</v>
          </cell>
          <cell r="R1349" t="str">
            <v>Patrimônio Separado</v>
          </cell>
        </row>
        <row r="1350">
          <cell r="F1350">
            <v>45078</v>
          </cell>
          <cell r="K1350" t="str">
            <v>Mês</v>
          </cell>
          <cell r="M1350" t="str">
            <v>ELEGÍVEL</v>
          </cell>
          <cell r="P1350">
            <v>492.43</v>
          </cell>
          <cell r="R1350" t="str">
            <v>Patrimônio Separado</v>
          </cell>
        </row>
        <row r="1351">
          <cell r="F1351">
            <v>45078</v>
          </cell>
          <cell r="K1351" t="str">
            <v>Atraso</v>
          </cell>
          <cell r="M1351" t="str">
            <v>ELEGÍVEL</v>
          </cell>
          <cell r="P1351">
            <v>768.66</v>
          </cell>
          <cell r="R1351" t="str">
            <v>Conta Cedente</v>
          </cell>
        </row>
        <row r="1352">
          <cell r="F1352">
            <v>45078</v>
          </cell>
          <cell r="K1352" t="str">
            <v>Mês</v>
          </cell>
          <cell r="M1352" t="str">
            <v>ELEGÍVEL</v>
          </cell>
          <cell r="P1352">
            <v>311.95999999999998</v>
          </cell>
          <cell r="R1352" t="str">
            <v>Patrimônio Separado</v>
          </cell>
        </row>
        <row r="1353">
          <cell r="F1353">
            <v>45078</v>
          </cell>
          <cell r="K1353" t="str">
            <v>Mês</v>
          </cell>
          <cell r="M1353" t="str">
            <v>ELEGÍVEL</v>
          </cell>
          <cell r="P1353">
            <v>844.34</v>
          </cell>
          <cell r="R1353" t="str">
            <v>Patrimônio Separado</v>
          </cell>
        </row>
        <row r="1354">
          <cell r="F1354">
            <v>45078</v>
          </cell>
          <cell r="K1354" t="str">
            <v>Mês</v>
          </cell>
          <cell r="M1354" t="str">
            <v>ELEGÍVEL</v>
          </cell>
          <cell r="P1354">
            <v>1230.67</v>
          </cell>
          <cell r="R1354" t="str">
            <v>Patrimônio Separado</v>
          </cell>
        </row>
        <row r="1355">
          <cell r="F1355">
            <v>45078</v>
          </cell>
          <cell r="K1355" t="str">
            <v>Mês</v>
          </cell>
          <cell r="M1355" t="str">
            <v>ELEGÍVEL</v>
          </cell>
          <cell r="P1355">
            <v>1144.3</v>
          </cell>
          <cell r="R1355" t="str">
            <v>Patrimônio Separado</v>
          </cell>
        </row>
        <row r="1356">
          <cell r="F1356">
            <v>45078</v>
          </cell>
          <cell r="K1356" t="str">
            <v>Mês</v>
          </cell>
          <cell r="M1356" t="str">
            <v>ELEGÍVEL</v>
          </cell>
          <cell r="P1356">
            <v>473.43</v>
          </cell>
          <cell r="R1356" t="str">
            <v>Patrimônio Separado</v>
          </cell>
        </row>
        <row r="1357">
          <cell r="F1357">
            <v>45078</v>
          </cell>
          <cell r="K1357" t="str">
            <v>Mês</v>
          </cell>
          <cell r="M1357" t="str">
            <v>ELEGÍVEL</v>
          </cell>
          <cell r="P1357">
            <v>754.7</v>
          </cell>
          <cell r="R1357" t="str">
            <v>Patrimônio Separado</v>
          </cell>
        </row>
        <row r="1358">
          <cell r="F1358">
            <v>45078</v>
          </cell>
          <cell r="K1358" t="str">
            <v>Mês</v>
          </cell>
          <cell r="M1358" t="str">
            <v>ELEGÍVEL</v>
          </cell>
          <cell r="P1358">
            <v>754.7</v>
          </cell>
          <cell r="R1358" t="str">
            <v>Patrimônio Separado</v>
          </cell>
        </row>
        <row r="1359">
          <cell r="F1359">
            <v>45078</v>
          </cell>
          <cell r="K1359" t="str">
            <v>Mês</v>
          </cell>
          <cell r="M1359" t="str">
            <v>ELEGÍVEL</v>
          </cell>
          <cell r="P1359">
            <v>764.27</v>
          </cell>
          <cell r="R1359" t="str">
            <v>Patrimônio Separado</v>
          </cell>
        </row>
        <row r="1360">
          <cell r="F1360">
            <v>45078</v>
          </cell>
          <cell r="K1360" t="str">
            <v>Mês</v>
          </cell>
          <cell r="M1360" t="str">
            <v>ELEGÍVEL</v>
          </cell>
          <cell r="P1360">
            <v>483.51</v>
          </cell>
          <cell r="R1360" t="str">
            <v>Patrimônio Separado</v>
          </cell>
        </row>
        <row r="1361">
          <cell r="F1361">
            <v>45078</v>
          </cell>
          <cell r="K1361" t="str">
            <v>Mês</v>
          </cell>
          <cell r="M1361" t="str">
            <v>ELEGÍVEL</v>
          </cell>
          <cell r="P1361">
            <v>414.25</v>
          </cell>
          <cell r="R1361" t="str">
            <v>Patrimônio Separado</v>
          </cell>
        </row>
        <row r="1362">
          <cell r="F1362">
            <v>45078</v>
          </cell>
          <cell r="K1362" t="str">
            <v>Mês</v>
          </cell>
          <cell r="M1362" t="str">
            <v>ELEGÍVEL</v>
          </cell>
          <cell r="P1362">
            <v>1353.47</v>
          </cell>
          <cell r="R1362" t="str">
            <v>Patrimônio Separado</v>
          </cell>
        </row>
        <row r="1363">
          <cell r="F1363">
            <v>45078</v>
          </cell>
          <cell r="K1363" t="str">
            <v>Mês</v>
          </cell>
          <cell r="M1363" t="str">
            <v>ELEGÍVEL</v>
          </cell>
          <cell r="P1363">
            <v>230.94</v>
          </cell>
          <cell r="R1363" t="str">
            <v>Patrimônio Separado</v>
          </cell>
        </row>
        <row r="1364">
          <cell r="F1364">
            <v>45078</v>
          </cell>
          <cell r="K1364" t="str">
            <v>Mês</v>
          </cell>
          <cell r="M1364" t="str">
            <v>ELEGÍVEL</v>
          </cell>
          <cell r="P1364">
            <v>532.22</v>
          </cell>
          <cell r="R1364" t="str">
            <v>Patrimônio Separado</v>
          </cell>
        </row>
        <row r="1365">
          <cell r="F1365">
            <v>45078</v>
          </cell>
          <cell r="K1365" t="str">
            <v>Mês</v>
          </cell>
          <cell r="M1365" t="str">
            <v>ELEGÍVEL</v>
          </cell>
          <cell r="P1365">
            <v>878.54</v>
          </cell>
          <cell r="R1365" t="str">
            <v>Patrimônio Separado</v>
          </cell>
        </row>
        <row r="1366">
          <cell r="F1366">
            <v>45078</v>
          </cell>
          <cell r="K1366" t="str">
            <v>Mês</v>
          </cell>
          <cell r="M1366" t="str">
            <v>ELEGÍVEL</v>
          </cell>
          <cell r="P1366">
            <v>1204.6300000000001</v>
          </cell>
          <cell r="R1366" t="str">
            <v>Patrimônio Separado</v>
          </cell>
        </row>
        <row r="1367">
          <cell r="F1367">
            <v>45078</v>
          </cell>
          <cell r="K1367" t="str">
            <v>Mês</v>
          </cell>
          <cell r="M1367" t="str">
            <v>ELEGÍVEL</v>
          </cell>
          <cell r="P1367">
            <v>1047.51</v>
          </cell>
          <cell r="R1367" t="str">
            <v>Patrimônio Separado</v>
          </cell>
        </row>
        <row r="1368">
          <cell r="F1368">
            <v>45078</v>
          </cell>
          <cell r="K1368" t="str">
            <v>Atraso</v>
          </cell>
          <cell r="M1368" t="str">
            <v>ELEGÍVEL</v>
          </cell>
          <cell r="P1368">
            <v>565.74</v>
          </cell>
          <cell r="R1368" t="str">
            <v>Patrimônio Separado</v>
          </cell>
        </row>
        <row r="1369">
          <cell r="F1369">
            <v>45078</v>
          </cell>
          <cell r="K1369" t="str">
            <v>Antecipação</v>
          </cell>
          <cell r="M1369" t="str">
            <v>ELEGÍVEL</v>
          </cell>
          <cell r="P1369">
            <v>4341.8500000000004</v>
          </cell>
          <cell r="R1369" t="str">
            <v>Patrimônio Separado</v>
          </cell>
        </row>
        <row r="1370">
          <cell r="F1370">
            <v>45078</v>
          </cell>
          <cell r="K1370" t="str">
            <v>Mês</v>
          </cell>
          <cell r="M1370" t="str">
            <v>ELEGÍVEL</v>
          </cell>
          <cell r="P1370">
            <v>371.1</v>
          </cell>
          <cell r="R1370" t="str">
            <v>Patrimônio Separado</v>
          </cell>
        </row>
        <row r="1371">
          <cell r="F1371">
            <v>45078</v>
          </cell>
          <cell r="K1371" t="str">
            <v>Mês</v>
          </cell>
          <cell r="M1371" t="str">
            <v>ELEGÍVEL</v>
          </cell>
          <cell r="P1371">
            <v>1738.09</v>
          </cell>
          <cell r="R1371" t="str">
            <v>Patrimônio Separado</v>
          </cell>
        </row>
        <row r="1372">
          <cell r="F1372">
            <v>45078</v>
          </cell>
          <cell r="K1372" t="str">
            <v>Mês</v>
          </cell>
          <cell r="M1372" t="str">
            <v>ELEGÍVEL</v>
          </cell>
          <cell r="P1372">
            <v>1038.17</v>
          </cell>
          <cell r="R1372" t="str">
            <v>Conta Cedente</v>
          </cell>
        </row>
        <row r="1373">
          <cell r="F1373">
            <v>45078</v>
          </cell>
          <cell r="K1373" t="str">
            <v>Mês</v>
          </cell>
          <cell r="M1373" t="str">
            <v>ELEGÍVEL</v>
          </cell>
          <cell r="P1373">
            <v>2115.83</v>
          </cell>
          <cell r="R1373" t="str">
            <v>Patrimônio Separado</v>
          </cell>
        </row>
        <row r="1374">
          <cell r="F1374">
            <v>45078</v>
          </cell>
          <cell r="K1374" t="str">
            <v>Mês</v>
          </cell>
          <cell r="M1374" t="str">
            <v>ELEGÍVEL</v>
          </cell>
          <cell r="P1374">
            <v>733.26</v>
          </cell>
          <cell r="R1374" t="str">
            <v>Patrimônio Separado</v>
          </cell>
        </row>
        <row r="1375">
          <cell r="F1375">
            <v>45078</v>
          </cell>
          <cell r="K1375" t="str">
            <v>Mês</v>
          </cell>
          <cell r="M1375" t="str">
            <v>ELEGÍVEL</v>
          </cell>
          <cell r="P1375">
            <v>7332.56</v>
          </cell>
          <cell r="R1375" t="str">
            <v>Patrimônio Separado</v>
          </cell>
        </row>
        <row r="1376">
          <cell r="F1376">
            <v>45078</v>
          </cell>
          <cell r="K1376" t="str">
            <v>Mês</v>
          </cell>
          <cell r="M1376" t="str">
            <v>ELEGÍVEL</v>
          </cell>
          <cell r="P1376">
            <v>594.62</v>
          </cell>
          <cell r="R1376" t="str">
            <v>Patrimônio Separado</v>
          </cell>
        </row>
        <row r="1377">
          <cell r="F1377">
            <v>45078</v>
          </cell>
          <cell r="K1377" t="str">
            <v>Mês</v>
          </cell>
          <cell r="M1377" t="str">
            <v>ELEGÍVEL</v>
          </cell>
          <cell r="P1377">
            <v>1187.46</v>
          </cell>
          <cell r="R1377" t="str">
            <v>Patrimônio Separado</v>
          </cell>
        </row>
        <row r="1378">
          <cell r="F1378">
            <v>45078</v>
          </cell>
          <cell r="K1378" t="str">
            <v>Mês</v>
          </cell>
          <cell r="M1378" t="str">
            <v>ELEGÍVEL</v>
          </cell>
          <cell r="P1378">
            <v>484.01</v>
          </cell>
          <cell r="R1378" t="str">
            <v>Patrimônio Separado</v>
          </cell>
        </row>
        <row r="1379">
          <cell r="F1379">
            <v>45078</v>
          </cell>
          <cell r="K1379" t="str">
            <v>Mês</v>
          </cell>
          <cell r="M1379" t="str">
            <v>ELEGÍVEL</v>
          </cell>
          <cell r="P1379">
            <v>1134.3599999999999</v>
          </cell>
          <cell r="R1379" t="str">
            <v>Patrimônio Separado</v>
          </cell>
        </row>
        <row r="1380">
          <cell r="F1380">
            <v>45078</v>
          </cell>
          <cell r="K1380" t="str">
            <v>Mês</v>
          </cell>
          <cell r="M1380" t="str">
            <v>ELEGÍVEL</v>
          </cell>
          <cell r="P1380">
            <v>1355.75</v>
          </cell>
          <cell r="R1380" t="str">
            <v>Patrimônio Separado</v>
          </cell>
        </row>
        <row r="1381">
          <cell r="F1381">
            <v>45078</v>
          </cell>
          <cell r="K1381" t="str">
            <v>Mês</v>
          </cell>
          <cell r="M1381" t="str">
            <v>ELEGÍVEL</v>
          </cell>
          <cell r="P1381">
            <v>3142.52</v>
          </cell>
          <cell r="R1381" t="str">
            <v>Patrimônio Separado</v>
          </cell>
        </row>
        <row r="1382">
          <cell r="F1382">
            <v>45078</v>
          </cell>
          <cell r="K1382" t="str">
            <v>Mês</v>
          </cell>
          <cell r="M1382" t="str">
            <v>ELEGÍVEL</v>
          </cell>
          <cell r="P1382">
            <v>2822.45</v>
          </cell>
          <cell r="R1382" t="str">
            <v>Patrimônio Separado</v>
          </cell>
        </row>
        <row r="1383">
          <cell r="F1383">
            <v>45078</v>
          </cell>
          <cell r="K1383" t="str">
            <v>Mês</v>
          </cell>
          <cell r="M1383" t="str">
            <v>ELEGÍVEL</v>
          </cell>
          <cell r="P1383">
            <v>1466.51</v>
          </cell>
          <cell r="R1383" t="str">
            <v>Conta Cedente</v>
          </cell>
        </row>
        <row r="1384">
          <cell r="F1384">
            <v>45108</v>
          </cell>
          <cell r="K1384" t="str">
            <v>Atraso</v>
          </cell>
          <cell r="M1384" t="str">
            <v>ELEGÍVEL</v>
          </cell>
          <cell r="P1384">
            <v>539.84</v>
          </cell>
          <cell r="R1384" t="str">
            <v>Conta Cedente</v>
          </cell>
        </row>
        <row r="1385">
          <cell r="F1385">
            <v>45108</v>
          </cell>
          <cell r="K1385" t="str">
            <v>Atraso</v>
          </cell>
          <cell r="M1385" t="str">
            <v>ELEGÍVEL</v>
          </cell>
          <cell r="P1385">
            <v>402.69</v>
          </cell>
          <cell r="R1385" t="str">
            <v>Patrimônio Separado</v>
          </cell>
        </row>
        <row r="1386">
          <cell r="F1386">
            <v>45108</v>
          </cell>
          <cell r="K1386" t="str">
            <v>Atraso</v>
          </cell>
          <cell r="M1386" t="str">
            <v>ELEGÍVEL</v>
          </cell>
          <cell r="P1386">
            <v>839.97</v>
          </cell>
          <cell r="R1386" t="str">
            <v>Patrimônio Separado</v>
          </cell>
        </row>
        <row r="1387">
          <cell r="F1387">
            <v>45108</v>
          </cell>
          <cell r="K1387" t="str">
            <v>Mês</v>
          </cell>
          <cell r="M1387" t="str">
            <v>ELEGÍVEL</v>
          </cell>
          <cell r="P1387">
            <v>1472.38</v>
          </cell>
          <cell r="R1387" t="str">
            <v>Patrimônio Separado</v>
          </cell>
        </row>
        <row r="1388">
          <cell r="F1388">
            <v>45108</v>
          </cell>
          <cell r="K1388" t="str">
            <v>Atraso</v>
          </cell>
          <cell r="M1388" t="str">
            <v>ELEGÍVEL</v>
          </cell>
          <cell r="P1388">
            <v>1571.27</v>
          </cell>
          <cell r="R1388" t="str">
            <v>Patrimônio Separado</v>
          </cell>
        </row>
        <row r="1389">
          <cell r="F1389">
            <v>45108</v>
          </cell>
          <cell r="K1389" t="str">
            <v>Atraso</v>
          </cell>
          <cell r="M1389" t="str">
            <v>ELEGÍVEL</v>
          </cell>
          <cell r="P1389">
            <v>1230.67</v>
          </cell>
          <cell r="R1389" t="str">
            <v>Patrimônio Separado</v>
          </cell>
        </row>
        <row r="1390">
          <cell r="F1390">
            <v>45108</v>
          </cell>
          <cell r="K1390" t="str">
            <v>Atraso</v>
          </cell>
          <cell r="M1390" t="str">
            <v>ELEGÍVEL</v>
          </cell>
          <cell r="P1390">
            <v>1209.53</v>
          </cell>
          <cell r="R1390" t="str">
            <v>Patrimônio Separado</v>
          </cell>
        </row>
        <row r="1391">
          <cell r="F1391">
            <v>45108</v>
          </cell>
          <cell r="K1391" t="str">
            <v>Atraso</v>
          </cell>
          <cell r="M1391" t="str">
            <v>ELEGÍVEL</v>
          </cell>
          <cell r="P1391">
            <v>1300.32</v>
          </cell>
          <cell r="R1391" t="str">
            <v>Patrimônio Separado</v>
          </cell>
        </row>
        <row r="1392">
          <cell r="F1392">
            <v>45108</v>
          </cell>
          <cell r="K1392" t="str">
            <v>Atraso</v>
          </cell>
          <cell r="M1392" t="str">
            <v>ELEGÍVEL</v>
          </cell>
          <cell r="P1392">
            <v>1254.45</v>
          </cell>
          <cell r="R1392" t="str">
            <v>Patrimônio Separado</v>
          </cell>
        </row>
        <row r="1393">
          <cell r="F1393">
            <v>45108</v>
          </cell>
          <cell r="K1393" t="str">
            <v>Mês</v>
          </cell>
          <cell r="M1393" t="str">
            <v>ELEGÍVEL</v>
          </cell>
          <cell r="P1393">
            <v>811.18</v>
          </cell>
          <cell r="R1393" t="str">
            <v>Patrimônio Separado</v>
          </cell>
        </row>
        <row r="1394">
          <cell r="F1394">
            <v>45108</v>
          </cell>
          <cell r="K1394" t="str">
            <v>Mês</v>
          </cell>
          <cell r="M1394" t="str">
            <v>ELEGÍVEL</v>
          </cell>
          <cell r="P1394">
            <v>677.3</v>
          </cell>
          <cell r="R1394" t="str">
            <v>Patrimônio Separado</v>
          </cell>
        </row>
        <row r="1395">
          <cell r="F1395">
            <v>45108</v>
          </cell>
          <cell r="K1395" t="str">
            <v>Mês</v>
          </cell>
          <cell r="M1395" t="str">
            <v>ELEGÍVEL</v>
          </cell>
          <cell r="P1395">
            <v>865.65</v>
          </cell>
          <cell r="R1395" t="str">
            <v>Patrimônio Separado</v>
          </cell>
        </row>
        <row r="1396">
          <cell r="F1396">
            <v>45108</v>
          </cell>
          <cell r="K1396" t="str">
            <v>Mês</v>
          </cell>
          <cell r="M1396" t="str">
            <v>ELEGÍVEL</v>
          </cell>
          <cell r="P1396">
            <v>860.54</v>
          </cell>
          <cell r="R1396" t="str">
            <v>Patrimônio Separado</v>
          </cell>
        </row>
        <row r="1397">
          <cell r="F1397">
            <v>45108</v>
          </cell>
          <cell r="K1397" t="str">
            <v>Mês</v>
          </cell>
          <cell r="M1397" t="str">
            <v>ELEGÍVEL</v>
          </cell>
          <cell r="P1397">
            <v>252.97</v>
          </cell>
          <cell r="R1397" t="str">
            <v>Patrimônio Separado</v>
          </cell>
        </row>
        <row r="1398">
          <cell r="F1398">
            <v>45108</v>
          </cell>
          <cell r="K1398" t="str">
            <v>Mês</v>
          </cell>
          <cell r="M1398" t="str">
            <v>ELEGÍVEL</v>
          </cell>
          <cell r="P1398">
            <v>2138.4499999999998</v>
          </cell>
          <cell r="R1398" t="str">
            <v>Patrimônio Separado</v>
          </cell>
        </row>
        <row r="1399">
          <cell r="F1399">
            <v>45108</v>
          </cell>
          <cell r="K1399" t="str">
            <v>Mês</v>
          </cell>
          <cell r="M1399" t="str">
            <v>ELEGÍVEL</v>
          </cell>
          <cell r="P1399">
            <v>915.35</v>
          </cell>
          <cell r="R1399" t="str">
            <v>Patrimônio Separado</v>
          </cell>
        </row>
        <row r="1400">
          <cell r="F1400">
            <v>45108</v>
          </cell>
          <cell r="K1400" t="str">
            <v>Mês</v>
          </cell>
          <cell r="M1400" t="str">
            <v>ELEGÍVEL</v>
          </cell>
          <cell r="P1400">
            <v>675.81</v>
          </cell>
          <cell r="R1400" t="str">
            <v>Patrimônio Separado</v>
          </cell>
        </row>
        <row r="1401">
          <cell r="F1401">
            <v>45108</v>
          </cell>
          <cell r="K1401" t="str">
            <v>Mês</v>
          </cell>
          <cell r="M1401" t="str">
            <v>ELEGÍVEL</v>
          </cell>
          <cell r="P1401">
            <v>747.79</v>
          </cell>
          <cell r="R1401" t="str">
            <v>Patrimônio Separado</v>
          </cell>
        </row>
        <row r="1402">
          <cell r="F1402">
            <v>45108</v>
          </cell>
          <cell r="K1402" t="str">
            <v>Mês</v>
          </cell>
          <cell r="M1402" t="str">
            <v>ELEGÍVEL</v>
          </cell>
          <cell r="P1402">
            <v>847.72</v>
          </cell>
          <cell r="R1402" t="str">
            <v>Patrimônio Separado</v>
          </cell>
        </row>
        <row r="1403">
          <cell r="F1403">
            <v>45108</v>
          </cell>
          <cell r="K1403" t="str">
            <v>Mês</v>
          </cell>
          <cell r="M1403" t="str">
            <v>ELEGÍVEL</v>
          </cell>
          <cell r="P1403">
            <v>1372.88</v>
          </cell>
          <cell r="R1403" t="str">
            <v>Patrimônio Separado</v>
          </cell>
        </row>
        <row r="1404">
          <cell r="F1404">
            <v>45108</v>
          </cell>
          <cell r="K1404" t="str">
            <v>Mês</v>
          </cell>
          <cell r="M1404" t="str">
            <v>ELEGÍVEL</v>
          </cell>
          <cell r="P1404">
            <v>468.38</v>
          </cell>
          <cell r="R1404" t="str">
            <v>Patrimônio Separado</v>
          </cell>
        </row>
        <row r="1405">
          <cell r="F1405">
            <v>45108</v>
          </cell>
          <cell r="K1405" t="str">
            <v>Mês</v>
          </cell>
          <cell r="M1405" t="str">
            <v>ELEGÍVEL</v>
          </cell>
          <cell r="P1405">
            <v>606.62</v>
          </cell>
          <cell r="R1405" t="str">
            <v>Patrimônio Separado</v>
          </cell>
        </row>
        <row r="1406">
          <cell r="F1406">
            <v>45108</v>
          </cell>
          <cell r="K1406" t="str">
            <v>Mês</v>
          </cell>
          <cell r="M1406" t="str">
            <v>ELEGÍVEL</v>
          </cell>
          <cell r="P1406">
            <v>443.52</v>
          </cell>
          <cell r="R1406" t="str">
            <v>Patrimônio Separado</v>
          </cell>
        </row>
        <row r="1407">
          <cell r="F1407">
            <v>45108</v>
          </cell>
          <cell r="K1407" t="str">
            <v>Mês</v>
          </cell>
          <cell r="M1407" t="str">
            <v>ELEGÍVEL</v>
          </cell>
          <cell r="P1407">
            <v>384.42</v>
          </cell>
          <cell r="R1407" t="str">
            <v>Patrimônio Separado</v>
          </cell>
        </row>
        <row r="1408">
          <cell r="F1408">
            <v>45108</v>
          </cell>
          <cell r="K1408" t="str">
            <v>Atraso</v>
          </cell>
          <cell r="M1408" t="str">
            <v>ELEGÍVEL</v>
          </cell>
          <cell r="P1408">
            <v>1608.4</v>
          </cell>
          <cell r="R1408" t="str">
            <v>Patrimônio Separado</v>
          </cell>
        </row>
        <row r="1409">
          <cell r="F1409">
            <v>45108</v>
          </cell>
          <cell r="K1409" t="str">
            <v>Mês</v>
          </cell>
          <cell r="M1409" t="str">
            <v>ELEGÍVEL</v>
          </cell>
          <cell r="P1409">
            <v>1042.32</v>
          </cell>
          <cell r="R1409" t="str">
            <v>Conta Cedente</v>
          </cell>
        </row>
        <row r="1410">
          <cell r="F1410">
            <v>45108</v>
          </cell>
          <cell r="K1410" t="str">
            <v>Mês</v>
          </cell>
          <cell r="M1410" t="str">
            <v>ELEGÍVEL</v>
          </cell>
          <cell r="P1410">
            <v>1131.6000000000001</v>
          </cell>
          <cell r="R1410" t="str">
            <v>Patrimônio Separado</v>
          </cell>
        </row>
        <row r="1411">
          <cell r="F1411">
            <v>45108</v>
          </cell>
          <cell r="K1411" t="str">
            <v>Mês</v>
          </cell>
          <cell r="M1411" t="str">
            <v>ELEGÍVEL</v>
          </cell>
          <cell r="P1411">
            <v>559.5</v>
          </cell>
          <cell r="R1411" t="str">
            <v>Patrimônio Separado</v>
          </cell>
        </row>
        <row r="1412">
          <cell r="F1412">
            <v>45108</v>
          </cell>
          <cell r="K1412" t="str">
            <v>Mês</v>
          </cell>
          <cell r="M1412" t="str">
            <v>ELEGÍVEL</v>
          </cell>
          <cell r="P1412">
            <v>862.93</v>
          </cell>
          <cell r="R1412" t="str">
            <v>Patrimônio Separado</v>
          </cell>
        </row>
        <row r="1413">
          <cell r="F1413">
            <v>45108</v>
          </cell>
          <cell r="K1413" t="str">
            <v>Mês</v>
          </cell>
          <cell r="M1413" t="str">
            <v>ELEGÍVEL</v>
          </cell>
          <cell r="P1413">
            <v>847.65</v>
          </cell>
          <cell r="R1413" t="str">
            <v>Patrimônio Separado</v>
          </cell>
        </row>
        <row r="1414">
          <cell r="F1414">
            <v>45108</v>
          </cell>
          <cell r="K1414" t="str">
            <v>Mês</v>
          </cell>
          <cell r="M1414" t="str">
            <v>ELEGÍVEL</v>
          </cell>
          <cell r="P1414">
            <v>1209.3800000000001</v>
          </cell>
          <cell r="R1414" t="str">
            <v>Patrimônio Separado</v>
          </cell>
        </row>
        <row r="1415">
          <cell r="F1415">
            <v>45108</v>
          </cell>
          <cell r="K1415" t="str">
            <v>Mês</v>
          </cell>
          <cell r="M1415" t="str">
            <v>ELEGÍVEL</v>
          </cell>
          <cell r="P1415">
            <v>3995.4</v>
          </cell>
          <cell r="R1415" t="str">
            <v>Patrimônio Separado</v>
          </cell>
        </row>
        <row r="1416">
          <cell r="F1416">
            <v>45108</v>
          </cell>
          <cell r="K1416" t="str">
            <v>Mês</v>
          </cell>
          <cell r="M1416" t="str">
            <v>ELEGÍVEL</v>
          </cell>
          <cell r="P1416">
            <v>686.44</v>
          </cell>
          <cell r="R1416" t="str">
            <v>Patrimônio Separado</v>
          </cell>
        </row>
        <row r="1417">
          <cell r="F1417">
            <v>45108</v>
          </cell>
          <cell r="K1417" t="str">
            <v>Mês</v>
          </cell>
          <cell r="M1417" t="str">
            <v>ELEGÍVEL</v>
          </cell>
          <cell r="P1417">
            <v>519.74</v>
          </cell>
          <cell r="R1417" t="str">
            <v>Patrimônio Separado</v>
          </cell>
        </row>
        <row r="1418">
          <cell r="F1418">
            <v>45108</v>
          </cell>
          <cell r="K1418" t="str">
            <v>Atraso</v>
          </cell>
          <cell r="M1418" t="str">
            <v>ELEGÍVEL</v>
          </cell>
          <cell r="P1418">
            <v>563.68000000000006</v>
          </cell>
          <cell r="R1418" t="str">
            <v>Patrimônio Separado</v>
          </cell>
        </row>
        <row r="1419">
          <cell r="F1419">
            <v>45108</v>
          </cell>
          <cell r="K1419" t="str">
            <v>Mês</v>
          </cell>
          <cell r="M1419" t="str">
            <v>ELEGÍVEL</v>
          </cell>
          <cell r="P1419">
            <v>558.36</v>
          </cell>
          <cell r="R1419" t="str">
            <v>Patrimônio Separado</v>
          </cell>
        </row>
        <row r="1420">
          <cell r="F1420">
            <v>45108</v>
          </cell>
          <cell r="K1420" t="str">
            <v>Mês</v>
          </cell>
          <cell r="M1420" t="str">
            <v>ELEGÍVEL</v>
          </cell>
          <cell r="P1420">
            <v>540.89</v>
          </cell>
          <cell r="R1420" t="str">
            <v>Patrimônio Separado</v>
          </cell>
        </row>
        <row r="1421">
          <cell r="F1421">
            <v>45108</v>
          </cell>
          <cell r="K1421" t="str">
            <v>Mês</v>
          </cell>
          <cell r="M1421" t="str">
            <v>ELEGÍVEL</v>
          </cell>
          <cell r="P1421">
            <v>597.26</v>
          </cell>
          <cell r="R1421" t="str">
            <v>Patrimônio Separado</v>
          </cell>
        </row>
        <row r="1422">
          <cell r="F1422">
            <v>45108</v>
          </cell>
          <cell r="K1422" t="str">
            <v>Mês</v>
          </cell>
          <cell r="M1422" t="str">
            <v>ELEGÍVEL</v>
          </cell>
          <cell r="P1422">
            <v>980.66</v>
          </cell>
          <cell r="R1422" t="str">
            <v>Patrimônio Separado</v>
          </cell>
        </row>
        <row r="1423">
          <cell r="F1423">
            <v>45108</v>
          </cell>
          <cell r="K1423" t="str">
            <v>Mês</v>
          </cell>
          <cell r="M1423" t="str">
            <v>ELEGÍVEL</v>
          </cell>
          <cell r="P1423">
            <v>888.01</v>
          </cell>
          <cell r="R1423" t="str">
            <v>Patrimônio Separado</v>
          </cell>
        </row>
        <row r="1424">
          <cell r="F1424">
            <v>45108</v>
          </cell>
          <cell r="K1424" t="str">
            <v>Mês</v>
          </cell>
          <cell r="M1424" t="str">
            <v>ELEGÍVEL</v>
          </cell>
          <cell r="P1424">
            <v>625</v>
          </cell>
          <cell r="R1424" t="str">
            <v>Patrimônio Separado</v>
          </cell>
        </row>
        <row r="1425">
          <cell r="F1425">
            <v>45108</v>
          </cell>
          <cell r="K1425" t="str">
            <v>Mês</v>
          </cell>
          <cell r="M1425" t="str">
            <v>ELEGÍVEL</v>
          </cell>
          <cell r="P1425">
            <v>1157.8900000000001</v>
          </cell>
          <cell r="R1425" t="str">
            <v>Patrimônio Separado</v>
          </cell>
        </row>
        <row r="1426">
          <cell r="F1426">
            <v>45108</v>
          </cell>
          <cell r="K1426" t="str">
            <v>Mês</v>
          </cell>
          <cell r="M1426" t="str">
            <v>ELEGÍVEL</v>
          </cell>
          <cell r="P1426">
            <v>2312.71</v>
          </cell>
          <cell r="R1426" t="str">
            <v>Patrimônio Separado</v>
          </cell>
        </row>
        <row r="1427">
          <cell r="F1427">
            <v>45108</v>
          </cell>
          <cell r="K1427" t="str">
            <v>Mês</v>
          </cell>
          <cell r="M1427" t="str">
            <v>ELEGÍVEL</v>
          </cell>
          <cell r="P1427">
            <v>1512.94</v>
          </cell>
          <cell r="R1427" t="str">
            <v>Patrimônio Separado</v>
          </cell>
        </row>
        <row r="1428">
          <cell r="F1428">
            <v>45108</v>
          </cell>
          <cell r="K1428" t="str">
            <v>Mês</v>
          </cell>
          <cell r="M1428" t="str">
            <v>ELEGÍVEL</v>
          </cell>
          <cell r="P1428">
            <v>2278.6799999999998</v>
          </cell>
          <cell r="R1428" t="str">
            <v>Patrimônio Separado</v>
          </cell>
        </row>
        <row r="1429">
          <cell r="F1429">
            <v>45108</v>
          </cell>
          <cell r="K1429" t="str">
            <v>Mês</v>
          </cell>
          <cell r="M1429" t="str">
            <v>ELEGÍVEL</v>
          </cell>
          <cell r="P1429">
            <v>1138.8900000000001</v>
          </cell>
          <cell r="R1429" t="str">
            <v>Patrimônio Separado</v>
          </cell>
        </row>
        <row r="1430">
          <cell r="F1430">
            <v>45108</v>
          </cell>
          <cell r="K1430" t="str">
            <v>Mês</v>
          </cell>
          <cell r="M1430" t="str">
            <v>ELEGÍVEL</v>
          </cell>
          <cell r="P1430">
            <v>1577.55</v>
          </cell>
          <cell r="R1430" t="str">
            <v>Patrimônio Separado</v>
          </cell>
        </row>
        <row r="1431">
          <cell r="F1431">
            <v>45108</v>
          </cell>
          <cell r="K1431" t="str">
            <v>Mês</v>
          </cell>
          <cell r="M1431" t="str">
            <v>ELEGÍVEL</v>
          </cell>
          <cell r="P1431">
            <v>1361.17</v>
          </cell>
          <cell r="R1431" t="str">
            <v>Patrimônio Separado</v>
          </cell>
        </row>
        <row r="1432">
          <cell r="F1432">
            <v>45108</v>
          </cell>
          <cell r="K1432" t="str">
            <v>Mês</v>
          </cell>
          <cell r="M1432" t="str">
            <v>ELEGÍVEL</v>
          </cell>
          <cell r="P1432">
            <v>793.73</v>
          </cell>
          <cell r="R1432" t="str">
            <v>Patrimônio Separado</v>
          </cell>
        </row>
        <row r="1433">
          <cell r="F1433">
            <v>45108</v>
          </cell>
          <cell r="K1433" t="str">
            <v>Mês</v>
          </cell>
          <cell r="M1433" t="str">
            <v>ELEGÍVEL</v>
          </cell>
          <cell r="P1433">
            <v>939.34</v>
          </cell>
          <cell r="R1433" t="str">
            <v>Patrimônio Separado</v>
          </cell>
        </row>
        <row r="1434">
          <cell r="F1434">
            <v>45108</v>
          </cell>
          <cell r="K1434" t="str">
            <v>Mês</v>
          </cell>
          <cell r="M1434" t="str">
            <v>ELEGÍVEL</v>
          </cell>
          <cell r="P1434">
            <v>494.4</v>
          </cell>
          <cell r="R1434" t="str">
            <v>Patrimônio Separado</v>
          </cell>
        </row>
        <row r="1435">
          <cell r="F1435">
            <v>45108</v>
          </cell>
          <cell r="K1435" t="str">
            <v>Mês</v>
          </cell>
          <cell r="M1435" t="str">
            <v>ELEGÍVEL</v>
          </cell>
          <cell r="P1435">
            <v>313.2</v>
          </cell>
          <cell r="R1435" t="str">
            <v>Patrimônio Separado</v>
          </cell>
        </row>
        <row r="1436">
          <cell r="F1436">
            <v>45108</v>
          </cell>
          <cell r="K1436" t="str">
            <v>Mês</v>
          </cell>
          <cell r="M1436" t="str">
            <v>ELEGÍVEL</v>
          </cell>
          <cell r="P1436">
            <v>1235.6000000000001</v>
          </cell>
          <cell r="R1436" t="str">
            <v>Patrimônio Separado</v>
          </cell>
        </row>
        <row r="1437">
          <cell r="F1437">
            <v>45108</v>
          </cell>
          <cell r="K1437" t="str">
            <v>Mês</v>
          </cell>
          <cell r="M1437" t="str">
            <v>ELEGÍVEL</v>
          </cell>
          <cell r="P1437">
            <v>767.33</v>
          </cell>
          <cell r="R1437" t="str">
            <v>Patrimônio Separado</v>
          </cell>
        </row>
        <row r="1438">
          <cell r="F1438">
            <v>45108</v>
          </cell>
          <cell r="K1438" t="str">
            <v>Mês</v>
          </cell>
          <cell r="M1438" t="str">
            <v>ELEGÍVEL</v>
          </cell>
          <cell r="P1438">
            <v>1148.8800000000001</v>
          </cell>
          <cell r="R1438" t="str">
            <v>Patrimônio Separado</v>
          </cell>
        </row>
        <row r="1439">
          <cell r="F1439">
            <v>45108</v>
          </cell>
          <cell r="K1439" t="str">
            <v>Mês</v>
          </cell>
          <cell r="M1439" t="str">
            <v>ELEGÍVEL</v>
          </cell>
          <cell r="P1439">
            <v>628.26</v>
          </cell>
          <cell r="R1439" t="str">
            <v>Patrimônio Separado</v>
          </cell>
        </row>
        <row r="1440">
          <cell r="F1440">
            <v>45108</v>
          </cell>
          <cell r="K1440" t="str">
            <v>Mês</v>
          </cell>
          <cell r="M1440" t="str">
            <v>ELEGÍVEL</v>
          </cell>
          <cell r="P1440">
            <v>485.44</v>
          </cell>
          <cell r="R1440" t="str">
            <v>Patrimônio Separado</v>
          </cell>
        </row>
        <row r="1441">
          <cell r="F1441">
            <v>45108</v>
          </cell>
          <cell r="K1441" t="str">
            <v>Mês</v>
          </cell>
          <cell r="M1441" t="str">
            <v>ELEGÍVEL</v>
          </cell>
          <cell r="P1441">
            <v>523.71</v>
          </cell>
          <cell r="R1441" t="str">
            <v>Patrimônio Separado</v>
          </cell>
        </row>
        <row r="1442">
          <cell r="F1442">
            <v>45108</v>
          </cell>
          <cell r="K1442" t="str">
            <v>Mês</v>
          </cell>
          <cell r="M1442" t="str">
            <v>ELEGÍVEL</v>
          </cell>
          <cell r="P1442">
            <v>1358.88</v>
          </cell>
          <cell r="R1442" t="str">
            <v>Patrimônio Separado</v>
          </cell>
        </row>
        <row r="1443">
          <cell r="F1443">
            <v>45108</v>
          </cell>
          <cell r="K1443" t="str">
            <v>Mês</v>
          </cell>
          <cell r="M1443" t="str">
            <v>ELEGÍVEL</v>
          </cell>
          <cell r="P1443">
            <v>3155.09</v>
          </cell>
          <cell r="R1443" t="str">
            <v>Patrimônio Separado</v>
          </cell>
        </row>
        <row r="1444">
          <cell r="F1444">
            <v>45108</v>
          </cell>
          <cell r="K1444" t="str">
            <v>Mês</v>
          </cell>
          <cell r="M1444" t="str">
            <v>ELEGÍVEL</v>
          </cell>
          <cell r="P1444">
            <v>1745.04</v>
          </cell>
          <cell r="R1444" t="str">
            <v>Patrimônio Separado</v>
          </cell>
        </row>
        <row r="1445">
          <cell r="F1445">
            <v>45108</v>
          </cell>
          <cell r="K1445" t="str">
            <v>Mês</v>
          </cell>
          <cell r="M1445" t="str">
            <v>ELEGÍVEL</v>
          </cell>
          <cell r="P1445">
            <v>2124.29</v>
          </cell>
          <cell r="R1445" t="str">
            <v>Patrimônio Separado</v>
          </cell>
        </row>
        <row r="1446">
          <cell r="F1446">
            <v>45108</v>
          </cell>
          <cell r="K1446" t="str">
            <v>Mês</v>
          </cell>
          <cell r="M1446" t="str">
            <v>ELEGÍVEL</v>
          </cell>
          <cell r="P1446">
            <v>5429.48</v>
          </cell>
          <cell r="R1446" t="str">
            <v>Patrimônio Separado</v>
          </cell>
        </row>
        <row r="1447">
          <cell r="F1447">
            <v>45108</v>
          </cell>
          <cell r="K1447" t="str">
            <v>Mês</v>
          </cell>
          <cell r="M1447" t="str">
            <v>ELEGÍVEL</v>
          </cell>
          <cell r="P1447">
            <v>372.59</v>
          </cell>
          <cell r="R1447" t="str">
            <v>Patrimônio Separado</v>
          </cell>
        </row>
        <row r="1448">
          <cell r="F1448">
            <v>45108</v>
          </cell>
          <cell r="K1448" t="str">
            <v>Mês</v>
          </cell>
          <cell r="M1448" t="str">
            <v>ELEGÍVEL</v>
          </cell>
          <cell r="P1448">
            <v>736.19</v>
          </cell>
          <cell r="R1448" t="str">
            <v>Patrimônio Separado</v>
          </cell>
        </row>
        <row r="1449">
          <cell r="F1449">
            <v>45108</v>
          </cell>
          <cell r="K1449" t="str">
            <v>Mês</v>
          </cell>
          <cell r="M1449" t="str">
            <v>ELEGÍVEL</v>
          </cell>
          <cell r="P1449">
            <v>597</v>
          </cell>
          <cell r="R1449" t="str">
            <v>Patrimônio Separado</v>
          </cell>
        </row>
        <row r="1450">
          <cell r="F1450">
            <v>45108</v>
          </cell>
          <cell r="K1450" t="str">
            <v>Atraso</v>
          </cell>
          <cell r="M1450" t="str">
            <v>ELEGÍVEL</v>
          </cell>
          <cell r="P1450">
            <v>550.24</v>
          </cell>
          <cell r="R1450" t="str">
            <v>Patrimônio Separado</v>
          </cell>
        </row>
        <row r="1451">
          <cell r="F1451">
            <v>45108</v>
          </cell>
          <cell r="K1451" t="str">
            <v>Mês</v>
          </cell>
          <cell r="M1451" t="str">
            <v>ELEGÍVEL</v>
          </cell>
          <cell r="P1451">
            <v>232.26</v>
          </cell>
          <cell r="R1451" t="str">
            <v>Patrimônio Separado</v>
          </cell>
        </row>
        <row r="1452">
          <cell r="F1452">
            <v>45108</v>
          </cell>
          <cell r="K1452" t="str">
            <v>Mês</v>
          </cell>
          <cell r="M1452" t="str">
            <v>ELEGÍVEL</v>
          </cell>
          <cell r="P1452">
            <v>899.99</v>
          </cell>
          <cell r="R1452" t="str">
            <v>Patrimônio Separado</v>
          </cell>
        </row>
        <row r="1453">
          <cell r="F1453">
            <v>45108</v>
          </cell>
          <cell r="K1453" t="str">
            <v>Mês</v>
          </cell>
          <cell r="M1453" t="str">
            <v>ELEGÍVEL</v>
          </cell>
          <cell r="P1453">
            <v>50000</v>
          </cell>
          <cell r="R1453" t="str">
            <v>Patrimônio Separado</v>
          </cell>
        </row>
        <row r="1454">
          <cell r="F1454">
            <v>45108</v>
          </cell>
          <cell r="K1454" t="str">
            <v>Mês</v>
          </cell>
          <cell r="M1454" t="str">
            <v>ELEGÍVEL</v>
          </cell>
          <cell r="P1454">
            <v>1051.7</v>
          </cell>
          <cell r="R1454" t="str">
            <v>Patrimônio Separado</v>
          </cell>
        </row>
        <row r="1455">
          <cell r="F1455">
            <v>45108</v>
          </cell>
          <cell r="K1455" t="str">
            <v>Mês</v>
          </cell>
          <cell r="M1455" t="str">
            <v>ELEGÍVEL</v>
          </cell>
          <cell r="P1455">
            <v>757.72</v>
          </cell>
          <cell r="R1455" t="str">
            <v>Patrimônio Separado</v>
          </cell>
        </row>
        <row r="1456">
          <cell r="F1456">
            <v>45139</v>
          </cell>
          <cell r="K1456" t="str">
            <v>Atraso</v>
          </cell>
          <cell r="M1456" t="str">
            <v>ELEGÍVEL</v>
          </cell>
          <cell r="P1456">
            <v>1511.03</v>
          </cell>
          <cell r="R1456" t="str">
            <v>Patrimônio Separado</v>
          </cell>
        </row>
        <row r="1457">
          <cell r="F1457">
            <v>45139</v>
          </cell>
          <cell r="K1457" t="str">
            <v>Atraso</v>
          </cell>
          <cell r="M1457" t="str">
            <v>ELEGÍVEL</v>
          </cell>
          <cell r="P1457">
            <v>404.3</v>
          </cell>
          <cell r="R1457" t="str">
            <v>Patrimônio Separado</v>
          </cell>
        </row>
        <row r="1458">
          <cell r="F1458">
            <v>45139</v>
          </cell>
          <cell r="K1458" t="str">
            <v>Atraso</v>
          </cell>
          <cell r="M1458" t="str">
            <v>ELEGÍVEL</v>
          </cell>
          <cell r="P1458">
            <v>843.33</v>
          </cell>
          <cell r="R1458" t="str">
            <v>Patrimônio Separado</v>
          </cell>
        </row>
        <row r="1459">
          <cell r="F1459">
            <v>45139</v>
          </cell>
          <cell r="K1459" t="str">
            <v>Atraso</v>
          </cell>
          <cell r="M1459" t="str">
            <v>ELEGÍVEL</v>
          </cell>
          <cell r="P1459">
            <v>5258.49</v>
          </cell>
          <cell r="R1459" t="str">
            <v>Patrimônio Separado</v>
          </cell>
        </row>
        <row r="1460">
          <cell r="F1460">
            <v>45139</v>
          </cell>
          <cell r="K1460" t="str">
            <v>Atraso</v>
          </cell>
          <cell r="M1460" t="str">
            <v>ELEGÍVEL</v>
          </cell>
          <cell r="P1460">
            <v>2833.74</v>
          </cell>
          <cell r="R1460" t="str">
            <v>Patrimônio Separado</v>
          </cell>
        </row>
        <row r="1461">
          <cell r="F1461">
            <v>45139</v>
          </cell>
          <cell r="K1461" t="str">
            <v>Atraso</v>
          </cell>
          <cell r="M1461" t="str">
            <v>ELEGÍVEL</v>
          </cell>
          <cell r="P1461">
            <v>5148.32</v>
          </cell>
          <cell r="R1461" t="str">
            <v>Patrimônio Separado</v>
          </cell>
        </row>
        <row r="1462">
          <cell r="F1462">
            <v>45139</v>
          </cell>
          <cell r="K1462" t="str">
            <v>Atraso</v>
          </cell>
          <cell r="M1462" t="str">
            <v>ELEGÍVEL</v>
          </cell>
          <cell r="P1462">
            <v>1235.6000000000001</v>
          </cell>
          <cell r="R1462" t="str">
            <v>Patrimônio Separado</v>
          </cell>
        </row>
        <row r="1463">
          <cell r="F1463">
            <v>45139</v>
          </cell>
          <cell r="K1463" t="str">
            <v>Atraso</v>
          </cell>
          <cell r="M1463" t="str">
            <v>ELEGÍVEL</v>
          </cell>
          <cell r="P1463">
            <v>1233.56</v>
          </cell>
          <cell r="R1463" t="str">
            <v>Patrimônio Separado</v>
          </cell>
        </row>
        <row r="1464">
          <cell r="F1464">
            <v>45139</v>
          </cell>
          <cell r="K1464" t="str">
            <v>Atraso</v>
          </cell>
          <cell r="M1464" t="str">
            <v>ELEGÍVEL</v>
          </cell>
          <cell r="P1464">
            <v>1214.43</v>
          </cell>
          <cell r="R1464" t="str">
            <v>Patrimônio Separado</v>
          </cell>
        </row>
        <row r="1465">
          <cell r="F1465">
            <v>45139</v>
          </cell>
          <cell r="K1465" t="str">
            <v>Atraso</v>
          </cell>
          <cell r="M1465" t="str">
            <v>ELEGÍVEL</v>
          </cell>
          <cell r="P1465">
            <v>1684.36</v>
          </cell>
          <cell r="R1465" t="str">
            <v>Patrimônio Separado</v>
          </cell>
        </row>
        <row r="1466">
          <cell r="F1466">
            <v>45139</v>
          </cell>
          <cell r="K1466" t="str">
            <v>Mês</v>
          </cell>
          <cell r="M1466" t="str">
            <v>ELEGÍVEL</v>
          </cell>
          <cell r="P1466">
            <v>562.83000000000004</v>
          </cell>
          <cell r="R1466" t="str">
            <v>Patrimônio Separado</v>
          </cell>
        </row>
        <row r="1467">
          <cell r="F1467">
            <v>45139</v>
          </cell>
          <cell r="K1467" t="str">
            <v>Mês</v>
          </cell>
          <cell r="M1467" t="str">
            <v>ELEGÍVEL</v>
          </cell>
          <cell r="P1467">
            <v>922.69</v>
          </cell>
          <cell r="R1467" t="str">
            <v>Patrimônio Separado</v>
          </cell>
        </row>
        <row r="1468">
          <cell r="F1468">
            <v>45139</v>
          </cell>
          <cell r="K1468" t="str">
            <v>Mês</v>
          </cell>
          <cell r="M1468" t="str">
            <v>ELEGÍVEL</v>
          </cell>
          <cell r="P1468">
            <v>817.68</v>
          </cell>
          <cell r="R1468" t="str">
            <v>Patrimônio Separado</v>
          </cell>
        </row>
        <row r="1469">
          <cell r="F1469">
            <v>45139</v>
          </cell>
          <cell r="K1469" t="str">
            <v>Mês</v>
          </cell>
          <cell r="M1469" t="str">
            <v>ELEGÍVEL</v>
          </cell>
          <cell r="P1469">
            <v>895.12</v>
          </cell>
          <cell r="R1469" t="str">
            <v>Patrimônio Separado</v>
          </cell>
        </row>
        <row r="1470">
          <cell r="F1470">
            <v>45139</v>
          </cell>
          <cell r="K1470" t="str">
            <v>Mês</v>
          </cell>
          <cell r="M1470" t="str">
            <v>ELEGÍVEL</v>
          </cell>
          <cell r="P1470">
            <v>625</v>
          </cell>
          <cell r="R1470" t="str">
            <v>Patrimônio Separado</v>
          </cell>
        </row>
        <row r="1471">
          <cell r="F1471">
            <v>45139</v>
          </cell>
          <cell r="K1471" t="str">
            <v>Mês</v>
          </cell>
          <cell r="M1471" t="str">
            <v>ELEGÍVEL</v>
          </cell>
          <cell r="P1471">
            <v>867.44</v>
          </cell>
          <cell r="R1471" t="str">
            <v>Patrimônio Separado</v>
          </cell>
        </row>
        <row r="1472">
          <cell r="F1472">
            <v>45139</v>
          </cell>
          <cell r="K1472" t="str">
            <v>Mês</v>
          </cell>
          <cell r="M1472" t="str">
            <v>ELEGÍVEL</v>
          </cell>
          <cell r="P1472">
            <v>907.59</v>
          </cell>
          <cell r="R1472" t="str">
            <v>Patrimônio Separado</v>
          </cell>
        </row>
        <row r="1473">
          <cell r="F1473">
            <v>45139</v>
          </cell>
          <cell r="K1473" t="str">
            <v>Mês</v>
          </cell>
          <cell r="M1473" t="str">
            <v>ELEGÍVEL</v>
          </cell>
          <cell r="P1473">
            <v>1060.1300000000001</v>
          </cell>
          <cell r="R1473" t="str">
            <v>Patrimônio Separado</v>
          </cell>
        </row>
        <row r="1474">
          <cell r="F1474">
            <v>45139</v>
          </cell>
          <cell r="K1474" t="str">
            <v>Mês</v>
          </cell>
          <cell r="M1474" t="str">
            <v>ELEGÍVEL</v>
          </cell>
          <cell r="P1474">
            <v>1383.89</v>
          </cell>
          <cell r="R1474" t="str">
            <v>Patrimônio Separado</v>
          </cell>
        </row>
        <row r="1475">
          <cell r="F1475">
            <v>45139</v>
          </cell>
          <cell r="K1475" t="str">
            <v>Mês</v>
          </cell>
          <cell r="M1475" t="str">
            <v>ELEGÍVEL</v>
          </cell>
          <cell r="P1475">
            <v>1140.67</v>
          </cell>
          <cell r="R1475" t="str">
            <v>Patrimônio Separado</v>
          </cell>
        </row>
        <row r="1476">
          <cell r="F1476">
            <v>45139</v>
          </cell>
          <cell r="K1476" t="str">
            <v>Mês</v>
          </cell>
          <cell r="M1476" t="str">
            <v>ELEGÍVEL</v>
          </cell>
          <cell r="P1476">
            <v>563.99</v>
          </cell>
          <cell r="R1476" t="str">
            <v>Patrimônio Separado</v>
          </cell>
        </row>
        <row r="1477">
          <cell r="F1477">
            <v>45139</v>
          </cell>
          <cell r="K1477" t="str">
            <v>Mês</v>
          </cell>
          <cell r="M1477" t="str">
            <v>ELEGÍVEL</v>
          </cell>
          <cell r="P1477">
            <v>682.73</v>
          </cell>
          <cell r="R1477" t="str">
            <v>Patrimônio Separado</v>
          </cell>
        </row>
        <row r="1478">
          <cell r="F1478">
            <v>45139</v>
          </cell>
          <cell r="K1478" t="str">
            <v>Mês</v>
          </cell>
          <cell r="M1478" t="str">
            <v>ELEGÍVEL</v>
          </cell>
          <cell r="P1478">
            <v>872.59</v>
          </cell>
          <cell r="R1478" t="str">
            <v>Patrimônio Separado</v>
          </cell>
        </row>
        <row r="1479">
          <cell r="F1479">
            <v>45139</v>
          </cell>
          <cell r="K1479" t="str">
            <v>Mês</v>
          </cell>
          <cell r="M1479" t="str">
            <v>ELEGÍVEL</v>
          </cell>
          <cell r="P1479">
            <v>5189.59</v>
          </cell>
          <cell r="R1479" t="str">
            <v>Patrimônio Separado</v>
          </cell>
        </row>
        <row r="1480">
          <cell r="F1480">
            <v>45139</v>
          </cell>
          <cell r="K1480" t="str">
            <v>Mês</v>
          </cell>
          <cell r="M1480" t="str">
            <v>ELEGÍVEL</v>
          </cell>
          <cell r="P1480">
            <v>611.48</v>
          </cell>
          <cell r="R1480" t="str">
            <v>Patrimônio Separado</v>
          </cell>
        </row>
        <row r="1481">
          <cell r="F1481">
            <v>45139</v>
          </cell>
          <cell r="K1481" t="str">
            <v>Mês</v>
          </cell>
          <cell r="M1481" t="str">
            <v>ELEGÍVEL</v>
          </cell>
          <cell r="P1481">
            <v>1050.68</v>
          </cell>
          <cell r="R1481" t="str">
            <v>Patrimônio Separado</v>
          </cell>
        </row>
        <row r="1482">
          <cell r="F1482">
            <v>45139</v>
          </cell>
          <cell r="K1482" t="str">
            <v>Mês</v>
          </cell>
          <cell r="M1482" t="str">
            <v>ELEGÍVEL</v>
          </cell>
          <cell r="P1482">
            <v>681.22</v>
          </cell>
          <cell r="R1482" t="str">
            <v>Patrimônio Separado</v>
          </cell>
        </row>
        <row r="1483">
          <cell r="F1483">
            <v>45139</v>
          </cell>
          <cell r="K1483" t="str">
            <v>Mês</v>
          </cell>
          <cell r="M1483" t="str">
            <v>ELEGÍVEL</v>
          </cell>
          <cell r="P1483">
            <v>988.52</v>
          </cell>
          <cell r="R1483" t="str">
            <v>Patrimônio Separado</v>
          </cell>
        </row>
        <row r="1484">
          <cell r="F1484">
            <v>45139</v>
          </cell>
          <cell r="K1484" t="str">
            <v>Mês</v>
          </cell>
          <cell r="M1484" t="str">
            <v>ELEGÍVEL</v>
          </cell>
          <cell r="P1484">
            <v>869.85</v>
          </cell>
          <cell r="R1484" t="str">
            <v>Patrimônio Separado</v>
          </cell>
        </row>
        <row r="1485">
          <cell r="F1485">
            <v>45139</v>
          </cell>
          <cell r="K1485" t="str">
            <v>Mês</v>
          </cell>
          <cell r="M1485" t="str">
            <v>ELEGÍVEL</v>
          </cell>
          <cell r="P1485">
            <v>854.45</v>
          </cell>
          <cell r="R1485" t="str">
            <v>Patrimônio Separado</v>
          </cell>
        </row>
        <row r="1486">
          <cell r="F1486">
            <v>45139</v>
          </cell>
          <cell r="K1486" t="str">
            <v>Mês</v>
          </cell>
          <cell r="M1486" t="str">
            <v>ELEGÍVEL</v>
          </cell>
          <cell r="P1486">
            <v>1219.08</v>
          </cell>
          <cell r="R1486" t="str">
            <v>Patrimônio Separado</v>
          </cell>
        </row>
        <row r="1487">
          <cell r="F1487">
            <v>45139</v>
          </cell>
          <cell r="K1487" t="str">
            <v>Atraso</v>
          </cell>
          <cell r="M1487" t="str">
            <v>ELEGÍVEL</v>
          </cell>
          <cell r="P1487">
            <v>2200.13</v>
          </cell>
          <cell r="R1487" t="str">
            <v>Patrimônio Separado</v>
          </cell>
        </row>
        <row r="1488">
          <cell r="F1488">
            <v>45139</v>
          </cell>
          <cell r="K1488" t="str">
            <v>Mês</v>
          </cell>
          <cell r="M1488" t="str">
            <v>ELEGÍVEL</v>
          </cell>
          <cell r="P1488">
            <v>472.13</v>
          </cell>
          <cell r="R1488" t="str">
            <v>Patrimônio Separado</v>
          </cell>
        </row>
        <row r="1489">
          <cell r="F1489">
            <v>45139</v>
          </cell>
          <cell r="K1489" t="str">
            <v>Mês</v>
          </cell>
          <cell r="M1489" t="str">
            <v>ELEGÍVEL</v>
          </cell>
          <cell r="P1489">
            <v>545.23</v>
          </cell>
          <cell r="R1489" t="str">
            <v>Patrimônio Separado</v>
          </cell>
        </row>
        <row r="1490">
          <cell r="F1490">
            <v>45139</v>
          </cell>
          <cell r="K1490" t="str">
            <v>Mês</v>
          </cell>
          <cell r="M1490" t="str">
            <v>ELEGÍVEL</v>
          </cell>
          <cell r="P1490">
            <v>1272.1500000000001</v>
          </cell>
          <cell r="R1490" t="str">
            <v>Patrimônio Separado</v>
          </cell>
        </row>
        <row r="1491">
          <cell r="F1491">
            <v>45139</v>
          </cell>
          <cell r="K1491" t="str">
            <v>Mês</v>
          </cell>
          <cell r="M1491" t="str">
            <v>ELEGÍVEL</v>
          </cell>
          <cell r="P1491">
            <v>854.52</v>
          </cell>
          <cell r="R1491" t="str">
            <v>Patrimônio Separado</v>
          </cell>
        </row>
        <row r="1492">
          <cell r="F1492">
            <v>45139</v>
          </cell>
          <cell r="K1492" t="str">
            <v>Mês</v>
          </cell>
          <cell r="M1492" t="str">
            <v>ELEGÍVEL</v>
          </cell>
          <cell r="P1492">
            <v>2155.59</v>
          </cell>
          <cell r="R1492" t="str">
            <v>Patrimônio Separado</v>
          </cell>
        </row>
        <row r="1493">
          <cell r="F1493">
            <v>45139</v>
          </cell>
          <cell r="K1493" t="str">
            <v>Mês</v>
          </cell>
          <cell r="M1493" t="str">
            <v>ELEGÍVEL</v>
          </cell>
          <cell r="P1493">
            <v>1525.06</v>
          </cell>
          <cell r="R1493" t="str">
            <v>Patrimônio Separado</v>
          </cell>
        </row>
        <row r="1494">
          <cell r="F1494">
            <v>45139</v>
          </cell>
          <cell r="K1494" t="str">
            <v>Mês</v>
          </cell>
          <cell r="M1494" t="str">
            <v>ELEGÍVEL</v>
          </cell>
          <cell r="P1494">
            <v>2296.9500000000003</v>
          </cell>
          <cell r="R1494" t="str">
            <v>Patrimônio Separado</v>
          </cell>
        </row>
        <row r="1495">
          <cell r="F1495">
            <v>45139</v>
          </cell>
          <cell r="K1495" t="str">
            <v>Mês</v>
          </cell>
          <cell r="M1495" t="str">
            <v>ELEGÍVEL</v>
          </cell>
          <cell r="P1495">
            <v>3632.71</v>
          </cell>
          <cell r="R1495" t="str">
            <v>Patrimônio Separado</v>
          </cell>
        </row>
        <row r="1496">
          <cell r="F1496">
            <v>45139</v>
          </cell>
          <cell r="K1496" t="str">
            <v>Mês</v>
          </cell>
          <cell r="M1496" t="str">
            <v>ELEGÍVEL</v>
          </cell>
          <cell r="P1496">
            <v>1372.09</v>
          </cell>
          <cell r="R1496" t="str">
            <v>Patrimônio Separado</v>
          </cell>
        </row>
        <row r="1497">
          <cell r="F1497">
            <v>45139</v>
          </cell>
          <cell r="K1497" t="str">
            <v>Mês</v>
          </cell>
          <cell r="M1497" t="str">
            <v>ELEGÍVEL</v>
          </cell>
          <cell r="P1497">
            <v>753.78</v>
          </cell>
          <cell r="R1497" t="str">
            <v>Patrimônio Separado</v>
          </cell>
        </row>
        <row r="1498">
          <cell r="F1498">
            <v>45139</v>
          </cell>
          <cell r="K1498" t="str">
            <v>Mês</v>
          </cell>
          <cell r="M1498" t="str">
            <v>ELEGÍVEL</v>
          </cell>
          <cell r="P1498">
            <v>2331.2400000000002</v>
          </cell>
          <cell r="R1498" t="str">
            <v>Patrimônio Separado</v>
          </cell>
        </row>
        <row r="1499">
          <cell r="F1499">
            <v>45139</v>
          </cell>
          <cell r="K1499" t="str">
            <v>Atraso</v>
          </cell>
          <cell r="M1499" t="str">
            <v>ELEGÍVEL</v>
          </cell>
          <cell r="P1499">
            <v>488.18</v>
          </cell>
          <cell r="R1499" t="str">
            <v>Patrimônio Separado</v>
          </cell>
        </row>
        <row r="1500">
          <cell r="F1500">
            <v>45139</v>
          </cell>
          <cell r="K1500" t="str">
            <v>Mês</v>
          </cell>
          <cell r="M1500" t="str">
            <v>ELEGÍVEL</v>
          </cell>
          <cell r="P1500">
            <v>447.08</v>
          </cell>
          <cell r="R1500" t="str">
            <v>Patrimônio Separado</v>
          </cell>
        </row>
        <row r="1501">
          <cell r="F1501">
            <v>45139</v>
          </cell>
          <cell r="K1501" t="str">
            <v>Mês</v>
          </cell>
          <cell r="M1501" t="str">
            <v>ELEGÍVEL</v>
          </cell>
          <cell r="P1501">
            <v>602.05000000000007</v>
          </cell>
          <cell r="R1501" t="str">
            <v>Patrimônio Separado</v>
          </cell>
        </row>
        <row r="1502">
          <cell r="F1502">
            <v>45139</v>
          </cell>
          <cell r="K1502" t="str">
            <v>Mês</v>
          </cell>
          <cell r="M1502" t="str">
            <v>ELEGÍVEL</v>
          </cell>
          <cell r="P1502">
            <v>1157.8900000000001</v>
          </cell>
          <cell r="R1502" t="str">
            <v>Patrimônio Separado</v>
          </cell>
        </row>
        <row r="1503">
          <cell r="F1503">
            <v>45139</v>
          </cell>
          <cell r="K1503" t="str">
            <v>Mês</v>
          </cell>
          <cell r="M1503" t="str">
            <v>ELEGÍVEL</v>
          </cell>
          <cell r="P1503">
            <v>1643.2</v>
          </cell>
          <cell r="R1503" t="str">
            <v>Patrimônio Separado</v>
          </cell>
        </row>
        <row r="1504">
          <cell r="F1504">
            <v>45139</v>
          </cell>
          <cell r="K1504" t="str">
            <v>Mês</v>
          </cell>
          <cell r="M1504" t="str">
            <v>ELEGÍVEL</v>
          </cell>
          <cell r="P1504">
            <v>1158.0899999999999</v>
          </cell>
          <cell r="R1504" t="str">
            <v>Patrimônio Separado</v>
          </cell>
        </row>
        <row r="1505">
          <cell r="F1505">
            <v>45139</v>
          </cell>
          <cell r="K1505" t="str">
            <v>Mês</v>
          </cell>
          <cell r="M1505" t="str">
            <v>ELEGÍVEL</v>
          </cell>
          <cell r="P1505">
            <v>800.09</v>
          </cell>
          <cell r="R1505" t="str">
            <v>Patrimônio Separado</v>
          </cell>
        </row>
        <row r="1506">
          <cell r="F1506">
            <v>45139</v>
          </cell>
          <cell r="K1506" t="str">
            <v>Mês</v>
          </cell>
          <cell r="M1506" t="str">
            <v>ELEGÍVEL</v>
          </cell>
          <cell r="P1506">
            <v>946.87</v>
          </cell>
          <cell r="R1506" t="str">
            <v>Patrimônio Separado</v>
          </cell>
        </row>
        <row r="1507">
          <cell r="F1507">
            <v>45139</v>
          </cell>
          <cell r="K1507" t="str">
            <v>Mês</v>
          </cell>
          <cell r="M1507" t="str">
            <v>ELEGÍVEL</v>
          </cell>
          <cell r="P1507">
            <v>2418.5500000000002</v>
          </cell>
          <cell r="R1507" t="str">
            <v>Patrimônio Separado</v>
          </cell>
        </row>
        <row r="1508">
          <cell r="F1508">
            <v>45139</v>
          </cell>
          <cell r="K1508" t="str">
            <v>Mês</v>
          </cell>
          <cell r="M1508" t="str">
            <v>ELEGÍVEL</v>
          </cell>
          <cell r="P1508">
            <v>498.36</v>
          </cell>
          <cell r="R1508" t="str">
            <v>Patrimônio Separado</v>
          </cell>
        </row>
        <row r="1509">
          <cell r="F1509">
            <v>45139</v>
          </cell>
          <cell r="K1509" t="str">
            <v>Mês</v>
          </cell>
          <cell r="M1509" t="str">
            <v>ELEGÍVEL</v>
          </cell>
          <cell r="P1509">
            <v>315.70999999999998</v>
          </cell>
          <cell r="R1509" t="str">
            <v>Patrimônio Separado</v>
          </cell>
        </row>
        <row r="1510">
          <cell r="F1510">
            <v>45139</v>
          </cell>
          <cell r="K1510" t="str">
            <v>Mês</v>
          </cell>
          <cell r="M1510" t="str">
            <v>ELEGÍVEL</v>
          </cell>
          <cell r="P1510">
            <v>1245.5</v>
          </cell>
          <cell r="R1510" t="str">
            <v>Patrimônio Separado</v>
          </cell>
        </row>
        <row r="1511">
          <cell r="F1511">
            <v>45139</v>
          </cell>
          <cell r="K1511" t="str">
            <v>Mês</v>
          </cell>
          <cell r="M1511" t="str">
            <v>ELEGÍVEL</v>
          </cell>
          <cell r="P1511">
            <v>1729.85</v>
          </cell>
          <cell r="R1511" t="str">
            <v>Patrimônio Separado</v>
          </cell>
        </row>
        <row r="1512">
          <cell r="F1512">
            <v>45139</v>
          </cell>
          <cell r="K1512" t="str">
            <v>Mês</v>
          </cell>
          <cell r="M1512" t="str">
            <v>ELEGÍVEL</v>
          </cell>
          <cell r="P1512">
            <v>5189.59</v>
          </cell>
          <cell r="R1512" t="str">
            <v>Patrimônio Separado</v>
          </cell>
        </row>
        <row r="1513">
          <cell r="F1513">
            <v>45139</v>
          </cell>
          <cell r="K1513" t="str">
            <v>Mês</v>
          </cell>
          <cell r="M1513" t="str">
            <v>ELEGÍVEL</v>
          </cell>
          <cell r="P1513">
            <v>691.94</v>
          </cell>
          <cell r="R1513" t="str">
            <v>Patrimônio Separado</v>
          </cell>
        </row>
        <row r="1514">
          <cell r="F1514">
            <v>45139</v>
          </cell>
          <cell r="K1514" t="str">
            <v>Mês</v>
          </cell>
          <cell r="M1514" t="str">
            <v>ELEGÍVEL</v>
          </cell>
          <cell r="P1514">
            <v>773.48</v>
          </cell>
          <cell r="R1514" t="str">
            <v>Patrimônio Separado</v>
          </cell>
        </row>
        <row r="1515">
          <cell r="F1515">
            <v>45139</v>
          </cell>
          <cell r="K1515" t="str">
            <v>Atraso</v>
          </cell>
          <cell r="M1515" t="str">
            <v>ELEGÍVEL</v>
          </cell>
          <cell r="P1515">
            <v>1224.8399999999999</v>
          </cell>
          <cell r="R1515" t="str">
            <v>Patrimônio Separado</v>
          </cell>
        </row>
        <row r="1516">
          <cell r="F1516">
            <v>45139</v>
          </cell>
          <cell r="K1516" t="str">
            <v>Mês</v>
          </cell>
          <cell r="M1516" t="str">
            <v>ELEGÍVEL</v>
          </cell>
          <cell r="P1516">
            <v>889.13</v>
          </cell>
          <cell r="R1516" t="str">
            <v>Patrimônio Separado</v>
          </cell>
        </row>
        <row r="1517">
          <cell r="F1517">
            <v>45139</v>
          </cell>
          <cell r="K1517" t="str">
            <v>Mês</v>
          </cell>
          <cell r="M1517" t="str">
            <v>ELEGÍVEL</v>
          </cell>
          <cell r="P1517">
            <v>1219.1500000000001</v>
          </cell>
          <cell r="R1517" t="str">
            <v>Patrimônio Separado</v>
          </cell>
        </row>
        <row r="1518">
          <cell r="F1518">
            <v>45139</v>
          </cell>
          <cell r="K1518" t="str">
            <v>Mês</v>
          </cell>
          <cell r="M1518" t="str">
            <v>ELEGÍVEL</v>
          </cell>
          <cell r="P1518">
            <v>523.91</v>
          </cell>
          <cell r="R1518" t="str">
            <v>Patrimônio Separado</v>
          </cell>
        </row>
        <row r="1519">
          <cell r="F1519">
            <v>45139</v>
          </cell>
          <cell r="K1519" t="str">
            <v>Mês</v>
          </cell>
          <cell r="M1519" t="str">
            <v>ELEGÍVEL</v>
          </cell>
          <cell r="P1519">
            <v>489.33</v>
          </cell>
          <cell r="R1519" t="str">
            <v>Patrimônio Separado</v>
          </cell>
        </row>
        <row r="1520">
          <cell r="F1520">
            <v>45139</v>
          </cell>
          <cell r="K1520" t="str">
            <v>Mês</v>
          </cell>
          <cell r="M1520" t="str">
            <v>ELEGÍVEL</v>
          </cell>
          <cell r="P1520">
            <v>633.79</v>
          </cell>
          <cell r="R1520" t="str">
            <v>Patrimônio Separado</v>
          </cell>
        </row>
        <row r="1521">
          <cell r="F1521">
            <v>45139</v>
          </cell>
          <cell r="K1521" t="str">
            <v>Mês</v>
          </cell>
          <cell r="M1521" t="str">
            <v>ELEGÍVEL</v>
          </cell>
          <cell r="P1521">
            <v>12108.95</v>
          </cell>
          <cell r="R1521" t="str">
            <v>Patrimônio Separado</v>
          </cell>
        </row>
        <row r="1522">
          <cell r="F1522">
            <v>45139</v>
          </cell>
          <cell r="K1522" t="str">
            <v>Mês</v>
          </cell>
          <cell r="M1522" t="str">
            <v>ELEGÍVEL</v>
          </cell>
          <cell r="P1522">
            <v>1127.92</v>
          </cell>
          <cell r="R1522" t="str">
            <v>Patrimônio Separado</v>
          </cell>
        </row>
        <row r="1523">
          <cell r="F1523">
            <v>45139</v>
          </cell>
          <cell r="K1523" t="str">
            <v>Mês</v>
          </cell>
          <cell r="M1523" t="str">
            <v>ELEGÍVEL</v>
          </cell>
          <cell r="P1523">
            <v>621.16</v>
          </cell>
          <cell r="R1523" t="str">
            <v>Patrimônio Separado</v>
          </cell>
        </row>
        <row r="1524">
          <cell r="F1524">
            <v>45139</v>
          </cell>
          <cell r="K1524" t="str">
            <v>Mês</v>
          </cell>
          <cell r="M1524" t="str">
            <v>ELEGÍVEL</v>
          </cell>
          <cell r="P1524">
            <v>601.79</v>
          </cell>
          <cell r="R1524" t="str">
            <v>Patrimônio Separado</v>
          </cell>
        </row>
        <row r="1525">
          <cell r="F1525">
            <v>45139</v>
          </cell>
          <cell r="K1525" t="str">
            <v>Mês</v>
          </cell>
          <cell r="M1525" t="str">
            <v>ELEGÍVEL</v>
          </cell>
          <cell r="P1525">
            <v>1759.03</v>
          </cell>
          <cell r="R1525" t="str">
            <v>Patrimônio Separado</v>
          </cell>
        </row>
        <row r="1526">
          <cell r="F1526">
            <v>45139</v>
          </cell>
          <cell r="K1526" t="str">
            <v>Mês</v>
          </cell>
          <cell r="M1526" t="str">
            <v>ELEGÍVEL</v>
          </cell>
          <cell r="P1526">
            <v>2141.3200000000002</v>
          </cell>
          <cell r="R1526" t="str">
            <v>Patrimônio Separado</v>
          </cell>
        </row>
        <row r="1527">
          <cell r="F1527">
            <v>45139</v>
          </cell>
          <cell r="K1527" t="str">
            <v>Mês</v>
          </cell>
          <cell r="M1527" t="str">
            <v>ELEGÍVEL</v>
          </cell>
          <cell r="P1527">
            <v>375.57</v>
          </cell>
          <cell r="R1527" t="str">
            <v>Patrimônio Separado</v>
          </cell>
        </row>
        <row r="1528">
          <cell r="F1528">
            <v>45139</v>
          </cell>
          <cell r="K1528" t="str">
            <v>Mês</v>
          </cell>
          <cell r="M1528" t="str">
            <v>ELEGÍVEL</v>
          </cell>
          <cell r="P1528">
            <v>742.09</v>
          </cell>
          <cell r="R1528" t="str">
            <v>Patrimônio Separado</v>
          </cell>
        </row>
        <row r="1529">
          <cell r="F1529">
            <v>45139</v>
          </cell>
          <cell r="K1529" t="str">
            <v>Mês</v>
          </cell>
          <cell r="M1529" t="str">
            <v>ELEGÍVEL</v>
          </cell>
          <cell r="P1529">
            <v>539.89</v>
          </cell>
          <cell r="R1529" t="str">
            <v>Patrimônio Separado</v>
          </cell>
        </row>
        <row r="1530">
          <cell r="F1530">
            <v>45139</v>
          </cell>
          <cell r="K1530" t="str">
            <v>Mês</v>
          </cell>
          <cell r="M1530" t="str">
            <v>ELEGÍVEL</v>
          </cell>
          <cell r="P1530">
            <v>1653.56</v>
          </cell>
          <cell r="R1530" t="str">
            <v>Patrimônio Separado</v>
          </cell>
        </row>
        <row r="1531">
          <cell r="F1531">
            <v>45139</v>
          </cell>
          <cell r="K1531" t="str">
            <v>Mês</v>
          </cell>
          <cell r="M1531" t="str">
            <v>ELEGÍVEL</v>
          </cell>
          <cell r="P1531">
            <v>1148.02</v>
          </cell>
          <cell r="R1531" t="str">
            <v>Patrimônio Separado</v>
          </cell>
        </row>
        <row r="1532">
          <cell r="F1532">
            <v>45139</v>
          </cell>
          <cell r="K1532" t="str">
            <v>Atraso</v>
          </cell>
          <cell r="M1532" t="str">
            <v>ELEGÍVEL</v>
          </cell>
          <cell r="P1532">
            <v>1316.73</v>
          </cell>
          <cell r="R1532" t="str">
            <v>Patrimônio Separado</v>
          </cell>
        </row>
        <row r="1533">
          <cell r="F1533">
            <v>45139</v>
          </cell>
          <cell r="K1533" t="str">
            <v>Mês</v>
          </cell>
          <cell r="M1533" t="str">
            <v>ELEGÍVEL</v>
          </cell>
          <cell r="P1533">
            <v>11661.42</v>
          </cell>
          <cell r="R1533" t="str">
            <v>Patrimônio Separado</v>
          </cell>
        </row>
        <row r="1534">
          <cell r="F1534">
            <v>45139</v>
          </cell>
          <cell r="K1534" t="str">
            <v>Mês</v>
          </cell>
          <cell r="M1534" t="str">
            <v>ELEGÍVEL</v>
          </cell>
          <cell r="P1534">
            <v>1369.77</v>
          </cell>
          <cell r="R1534" t="str">
            <v>Patrimônio Separado</v>
          </cell>
        </row>
        <row r="1535">
          <cell r="F1535">
            <v>45139</v>
          </cell>
          <cell r="K1535" t="str">
            <v>Mês</v>
          </cell>
          <cell r="M1535" t="str">
            <v>ELEGÍVEL</v>
          </cell>
          <cell r="P1535">
            <v>1484.18</v>
          </cell>
          <cell r="R1535" t="str">
            <v>Patrimônio Separado</v>
          </cell>
        </row>
        <row r="1536">
          <cell r="F1536">
            <v>45139</v>
          </cell>
          <cell r="K1536" t="str">
            <v>Mês</v>
          </cell>
          <cell r="M1536" t="str">
            <v>ELEGÍVEL</v>
          </cell>
          <cell r="P1536">
            <v>2856.45</v>
          </cell>
          <cell r="R1536" t="str">
            <v>Patrimônio Separado</v>
          </cell>
        </row>
        <row r="1537">
          <cell r="F1537">
            <v>45139</v>
          </cell>
          <cell r="K1537" t="str">
            <v>Mês</v>
          </cell>
          <cell r="M1537" t="str">
            <v>ELEGÍVEL</v>
          </cell>
          <cell r="P1537">
            <v>1245.5</v>
          </cell>
          <cell r="R1537" t="str">
            <v>Patrimônio Separado</v>
          </cell>
        </row>
        <row r="1538">
          <cell r="F1538">
            <v>45139</v>
          </cell>
          <cell r="K1538" t="str">
            <v>Mês</v>
          </cell>
          <cell r="M1538" t="str">
            <v>ELEGÍVEL</v>
          </cell>
          <cell r="P1538">
            <v>5189.59</v>
          </cell>
          <cell r="R1538" t="str">
            <v>Patrimônio Separado</v>
          </cell>
        </row>
        <row r="1539">
          <cell r="F1539">
            <v>45139</v>
          </cell>
          <cell r="K1539" t="str">
            <v>Mês</v>
          </cell>
          <cell r="M1539" t="str">
            <v>ELEGÍVEL</v>
          </cell>
          <cell r="P1539">
            <v>1243.45</v>
          </cell>
          <cell r="R1539" t="str">
            <v>Patrimônio Separado</v>
          </cell>
        </row>
        <row r="1540">
          <cell r="F1540">
            <v>45139</v>
          </cell>
          <cell r="K1540" t="str">
            <v>Mês</v>
          </cell>
          <cell r="M1540" t="str">
            <v>ELEGÍVEL</v>
          </cell>
          <cell r="P1540">
            <v>850.09</v>
          </cell>
          <cell r="R1540" t="str">
            <v>Patrimônio Separado</v>
          </cell>
        </row>
        <row r="1541">
          <cell r="F1541">
            <v>45170</v>
          </cell>
          <cell r="K1541" t="str">
            <v>Atraso</v>
          </cell>
          <cell r="M1541" t="str">
            <v>ELEGÍVEL</v>
          </cell>
          <cell r="P1541">
            <v>415.83</v>
          </cell>
          <cell r="R1541" t="str">
            <v>Patrimônio Separado</v>
          </cell>
        </row>
        <row r="1542">
          <cell r="F1542">
            <v>45170</v>
          </cell>
          <cell r="K1542" t="str">
            <v>Mês</v>
          </cell>
          <cell r="M1542" t="str">
            <v>ELEGÍVEL</v>
          </cell>
          <cell r="P1542">
            <v>564.12</v>
          </cell>
          <cell r="R1542" t="str">
            <v>Patrimônio Separado</v>
          </cell>
        </row>
        <row r="1543">
          <cell r="F1543">
            <v>45170</v>
          </cell>
          <cell r="K1543" t="str">
            <v>Mês</v>
          </cell>
          <cell r="M1543" t="str">
            <v>ELEGÍVEL</v>
          </cell>
          <cell r="P1543">
            <v>924.79</v>
          </cell>
          <cell r="R1543" t="str">
            <v>Patrimônio Separado</v>
          </cell>
        </row>
        <row r="1544">
          <cell r="F1544">
            <v>45170</v>
          </cell>
          <cell r="K1544" t="str">
            <v>Mês</v>
          </cell>
          <cell r="M1544" t="str">
            <v>ELEGÍVEL</v>
          </cell>
          <cell r="P1544">
            <v>897.17</v>
          </cell>
          <cell r="R1544" t="str">
            <v>Patrimônio Separado</v>
          </cell>
        </row>
        <row r="1545">
          <cell r="F1545">
            <v>45170</v>
          </cell>
          <cell r="K1545" t="str">
            <v>Mês</v>
          </cell>
          <cell r="M1545" t="str">
            <v>ELEGÍVEL</v>
          </cell>
          <cell r="P1545">
            <v>909.66</v>
          </cell>
          <cell r="R1545" t="str">
            <v>Patrimônio Separado</v>
          </cell>
        </row>
        <row r="1546">
          <cell r="F1546">
            <v>45170</v>
          </cell>
          <cell r="K1546" t="str">
            <v>Mês</v>
          </cell>
          <cell r="M1546" t="str">
            <v>ELEGÍVEL</v>
          </cell>
          <cell r="P1546">
            <v>856.47</v>
          </cell>
          <cell r="R1546" t="str">
            <v>Patrimônio Separado</v>
          </cell>
        </row>
        <row r="1547">
          <cell r="F1547">
            <v>45170</v>
          </cell>
          <cell r="K1547" t="str">
            <v>Atraso</v>
          </cell>
          <cell r="M1547" t="str">
            <v>ELEGÍVEL</v>
          </cell>
          <cell r="P1547">
            <v>1224.95</v>
          </cell>
          <cell r="R1547" t="str">
            <v>Patrimônio Separado</v>
          </cell>
        </row>
        <row r="1548">
          <cell r="F1548">
            <v>45170</v>
          </cell>
          <cell r="K1548" t="str">
            <v>Mês</v>
          </cell>
          <cell r="M1548" t="str">
            <v>ELEGÍVEL</v>
          </cell>
          <cell r="P1548">
            <v>819.55</v>
          </cell>
          <cell r="R1548" t="str">
            <v>Patrimônio Separado</v>
          </cell>
        </row>
        <row r="1549">
          <cell r="F1549">
            <v>45170</v>
          </cell>
          <cell r="K1549" t="str">
            <v>Mês</v>
          </cell>
          <cell r="M1549" t="str">
            <v>ELEGÍVEL</v>
          </cell>
          <cell r="P1549">
            <v>874.58</v>
          </cell>
          <cell r="R1549" t="str">
            <v>Patrimônio Separado</v>
          </cell>
        </row>
        <row r="1550">
          <cell r="F1550">
            <v>45170</v>
          </cell>
          <cell r="K1550" t="str">
            <v>Mês</v>
          </cell>
          <cell r="M1550" t="str">
            <v>ELEGÍVEL</v>
          </cell>
          <cell r="P1550">
            <v>1221.8600000000001</v>
          </cell>
          <cell r="R1550" t="str">
            <v>Patrimônio Separado</v>
          </cell>
        </row>
        <row r="1551">
          <cell r="F1551">
            <v>45170</v>
          </cell>
          <cell r="K1551" t="str">
            <v>Mês</v>
          </cell>
          <cell r="M1551" t="str">
            <v>ELEGÍVEL</v>
          </cell>
          <cell r="P1551">
            <v>949.03</v>
          </cell>
          <cell r="R1551" t="str">
            <v>Patrimônio Separado</v>
          </cell>
        </row>
        <row r="1552">
          <cell r="F1552">
            <v>45170</v>
          </cell>
          <cell r="K1552" t="str">
            <v>Mês</v>
          </cell>
          <cell r="M1552" t="str">
            <v>ELEGÍVEL</v>
          </cell>
          <cell r="P1552">
            <v>682.78</v>
          </cell>
          <cell r="R1552" t="str">
            <v>Patrimônio Separado</v>
          </cell>
        </row>
        <row r="1553">
          <cell r="F1553">
            <v>45170</v>
          </cell>
          <cell r="K1553" t="str">
            <v>Mês</v>
          </cell>
          <cell r="M1553" t="str">
            <v>ELEGÍVEL</v>
          </cell>
          <cell r="P1553">
            <v>869.42</v>
          </cell>
          <cell r="R1553" t="str">
            <v>Patrimônio Separado</v>
          </cell>
        </row>
        <row r="1554">
          <cell r="F1554">
            <v>45170</v>
          </cell>
          <cell r="K1554" t="str">
            <v>Mês</v>
          </cell>
          <cell r="M1554" t="str">
            <v>ELEGÍVEL</v>
          </cell>
          <cell r="P1554">
            <v>765.53</v>
          </cell>
          <cell r="R1554" t="str">
            <v>Patrimônio Separado</v>
          </cell>
        </row>
        <row r="1555">
          <cell r="F1555">
            <v>45170</v>
          </cell>
          <cell r="K1555" t="str">
            <v>Mês</v>
          </cell>
          <cell r="M1555" t="str">
            <v>ELEGÍVEL</v>
          </cell>
          <cell r="P1555">
            <v>473.21</v>
          </cell>
          <cell r="R1555" t="str">
            <v>Patrimônio Separado</v>
          </cell>
        </row>
        <row r="1556">
          <cell r="F1556">
            <v>45170</v>
          </cell>
          <cell r="K1556" t="str">
            <v>Mês</v>
          </cell>
          <cell r="M1556" t="str">
            <v>ELEGÍVEL</v>
          </cell>
          <cell r="P1556">
            <v>546.47</v>
          </cell>
          <cell r="R1556" t="str">
            <v>Patrimônio Separado</v>
          </cell>
        </row>
        <row r="1557">
          <cell r="F1557">
            <v>45170</v>
          </cell>
          <cell r="K1557" t="str">
            <v>Mês</v>
          </cell>
          <cell r="M1557" t="str">
            <v>ELEGÍVEL</v>
          </cell>
          <cell r="P1557">
            <v>448.1</v>
          </cell>
          <cell r="R1557" t="str">
            <v>Patrimônio Separado</v>
          </cell>
        </row>
        <row r="1558">
          <cell r="F1558">
            <v>45170</v>
          </cell>
          <cell r="K1558" t="str">
            <v>Mês</v>
          </cell>
          <cell r="M1558" t="str">
            <v>ELEGÍVEL</v>
          </cell>
          <cell r="P1558">
            <v>755.5</v>
          </cell>
          <cell r="R1558" t="str">
            <v>Patrimônio Separado</v>
          </cell>
        </row>
        <row r="1559">
          <cell r="F1559">
            <v>45170</v>
          </cell>
          <cell r="K1559" t="str">
            <v>Mês</v>
          </cell>
          <cell r="M1559" t="str">
            <v>ELEGÍVEL</v>
          </cell>
          <cell r="P1559">
            <v>856.4</v>
          </cell>
          <cell r="R1559" t="str">
            <v>Patrimônio Separado</v>
          </cell>
        </row>
        <row r="1560">
          <cell r="F1560">
            <v>45170</v>
          </cell>
          <cell r="K1560" t="str">
            <v>Mês</v>
          </cell>
          <cell r="M1560" t="str">
            <v>ELEGÍVEL</v>
          </cell>
          <cell r="P1560">
            <v>1062.55</v>
          </cell>
          <cell r="R1560" t="str">
            <v>Patrimônio Separado</v>
          </cell>
        </row>
        <row r="1561">
          <cell r="F1561">
            <v>45170</v>
          </cell>
          <cell r="K1561" t="str">
            <v>Atraso</v>
          </cell>
          <cell r="M1561" t="str">
            <v>ELEGÍVEL</v>
          </cell>
          <cell r="P1561">
            <v>491.75</v>
          </cell>
          <cell r="R1561" t="str">
            <v>Patrimônio Separado</v>
          </cell>
        </row>
        <row r="1562">
          <cell r="F1562">
            <v>45170</v>
          </cell>
          <cell r="K1562" t="str">
            <v>Mês</v>
          </cell>
          <cell r="M1562" t="str">
            <v>ELEGÍVEL</v>
          </cell>
          <cell r="P1562">
            <v>1053.08</v>
          </cell>
          <cell r="R1562" t="str">
            <v>Patrimônio Separado</v>
          </cell>
        </row>
        <row r="1563">
          <cell r="F1563">
            <v>45170</v>
          </cell>
          <cell r="K1563" t="str">
            <v>Mês</v>
          </cell>
          <cell r="M1563" t="str">
            <v>ELEGÍVEL</v>
          </cell>
          <cell r="P1563">
            <v>1143.27</v>
          </cell>
          <cell r="R1563" t="str">
            <v>Patrimônio Separado</v>
          </cell>
        </row>
        <row r="1564">
          <cell r="F1564">
            <v>45170</v>
          </cell>
          <cell r="K1564" t="str">
            <v>Mês</v>
          </cell>
          <cell r="M1564" t="str">
            <v>ELEGÍVEL</v>
          </cell>
          <cell r="P1564">
            <v>990.78</v>
          </cell>
          <cell r="R1564" t="str">
            <v>Patrimônio Separado</v>
          </cell>
        </row>
        <row r="1565">
          <cell r="F1565">
            <v>45170</v>
          </cell>
          <cell r="K1565" t="str">
            <v>Mês</v>
          </cell>
          <cell r="M1565" t="str">
            <v>ELEGÍVEL</v>
          </cell>
          <cell r="P1565">
            <v>565.27</v>
          </cell>
          <cell r="R1565" t="str">
            <v>Patrimônio Separado</v>
          </cell>
        </row>
        <row r="1566">
          <cell r="F1566">
            <v>45170</v>
          </cell>
          <cell r="K1566" t="str">
            <v>Mês</v>
          </cell>
          <cell r="M1566" t="str">
            <v>ELEGÍVEL</v>
          </cell>
          <cell r="P1566">
            <v>871.83</v>
          </cell>
          <cell r="R1566" t="str">
            <v>Patrimônio Separado</v>
          </cell>
        </row>
        <row r="1567">
          <cell r="F1567">
            <v>45170</v>
          </cell>
          <cell r="K1567" t="str">
            <v>Mês</v>
          </cell>
          <cell r="M1567" t="str">
            <v>ELEGÍVEL</v>
          </cell>
          <cell r="P1567">
            <v>625</v>
          </cell>
          <cell r="R1567" t="str">
            <v>Patrimônio Separado</v>
          </cell>
        </row>
        <row r="1568">
          <cell r="F1568">
            <v>45170</v>
          </cell>
          <cell r="K1568" t="str">
            <v>Mês</v>
          </cell>
          <cell r="M1568" t="str">
            <v>ELEGÍVEL</v>
          </cell>
          <cell r="P1568">
            <v>1275.06</v>
          </cell>
          <cell r="R1568" t="str">
            <v>Patrimônio Separado</v>
          </cell>
        </row>
        <row r="1569">
          <cell r="F1569">
            <v>45170</v>
          </cell>
          <cell r="K1569" t="str">
            <v>Mês</v>
          </cell>
          <cell r="M1569" t="str">
            <v>ELEGÍVEL</v>
          </cell>
          <cell r="P1569">
            <v>1560.43</v>
          </cell>
          <cell r="R1569" t="str">
            <v>Patrimônio Separado</v>
          </cell>
        </row>
        <row r="1570">
          <cell r="F1570">
            <v>45170</v>
          </cell>
          <cell r="K1570" t="str">
            <v>Mês</v>
          </cell>
          <cell r="M1570" t="str">
            <v>ELEGÍVEL</v>
          </cell>
          <cell r="P1570">
            <v>603.41999999999996</v>
          </cell>
          <cell r="R1570" t="str">
            <v>Patrimônio Separado</v>
          </cell>
        </row>
        <row r="1571">
          <cell r="F1571">
            <v>45170</v>
          </cell>
          <cell r="K1571" t="str">
            <v>Atraso</v>
          </cell>
          <cell r="M1571" t="str">
            <v>ELEGÍVEL</v>
          </cell>
          <cell r="P1571">
            <v>555.47</v>
          </cell>
          <cell r="R1571" t="str">
            <v>Patrimônio Separado</v>
          </cell>
        </row>
        <row r="1572">
          <cell r="F1572">
            <v>45170</v>
          </cell>
          <cell r="K1572" t="str">
            <v>Mês</v>
          </cell>
          <cell r="M1572" t="str">
            <v>ELEGÍVEL</v>
          </cell>
          <cell r="P1572">
            <v>684.29</v>
          </cell>
          <cell r="R1572" t="str">
            <v>Patrimônio Separado</v>
          </cell>
        </row>
        <row r="1573">
          <cell r="F1573">
            <v>45170</v>
          </cell>
          <cell r="K1573" t="str">
            <v>Mês</v>
          </cell>
          <cell r="M1573" t="str">
            <v>ELEGÍVEL</v>
          </cell>
          <cell r="P1573">
            <v>1157.8900000000001</v>
          </cell>
          <cell r="R1573" t="str">
            <v>Patrimônio Separado</v>
          </cell>
        </row>
        <row r="1574">
          <cell r="F1574">
            <v>45170</v>
          </cell>
          <cell r="K1574" t="str">
            <v>Mês</v>
          </cell>
          <cell r="M1574" t="str">
            <v>ELEGÍVEL</v>
          </cell>
          <cell r="P1574">
            <v>2336.56</v>
          </cell>
          <cell r="R1574" t="str">
            <v>Patrimônio Separado</v>
          </cell>
        </row>
        <row r="1575">
          <cell r="F1575">
            <v>45170</v>
          </cell>
          <cell r="K1575" t="str">
            <v>Mês</v>
          </cell>
          <cell r="M1575" t="str">
            <v>ELEGÍVEL</v>
          </cell>
          <cell r="P1575">
            <v>2160.5100000000002</v>
          </cell>
          <cell r="R1575" t="str">
            <v>Patrimônio Separado</v>
          </cell>
        </row>
        <row r="1576">
          <cell r="F1576">
            <v>45170</v>
          </cell>
          <cell r="K1576" t="str">
            <v>Atraso</v>
          </cell>
          <cell r="M1576" t="str">
            <v>ELEGÍVEL</v>
          </cell>
          <cell r="P1576">
            <v>1319.87</v>
          </cell>
          <cell r="R1576" t="str">
            <v>Patrimônio Separado</v>
          </cell>
        </row>
        <row r="1577">
          <cell r="F1577">
            <v>45170</v>
          </cell>
          <cell r="K1577" t="str">
            <v>Mês</v>
          </cell>
          <cell r="M1577" t="str">
            <v>ELEGÍVEL</v>
          </cell>
          <cell r="P1577">
            <v>1528.55</v>
          </cell>
          <cell r="R1577" t="str">
            <v>Patrimônio Separado</v>
          </cell>
        </row>
        <row r="1578">
          <cell r="F1578">
            <v>45170</v>
          </cell>
          <cell r="K1578" t="str">
            <v>Mês</v>
          </cell>
          <cell r="M1578" t="str">
            <v>ELEGÍVEL</v>
          </cell>
          <cell r="P1578">
            <v>2302.19</v>
          </cell>
          <cell r="R1578" t="str">
            <v>Patrimônio Separado</v>
          </cell>
        </row>
        <row r="1579">
          <cell r="F1579">
            <v>45170</v>
          </cell>
          <cell r="K1579" t="str">
            <v>Mês</v>
          </cell>
          <cell r="M1579" t="str">
            <v>ELEGÍVEL</v>
          </cell>
          <cell r="P1579">
            <v>5201.43</v>
          </cell>
          <cell r="R1579" t="str">
            <v>Patrimônio Separado</v>
          </cell>
        </row>
        <row r="1580">
          <cell r="F1580">
            <v>45170</v>
          </cell>
          <cell r="K1580" t="str">
            <v>Mês</v>
          </cell>
          <cell r="M1580" t="str">
            <v>ELEGÍVEL</v>
          </cell>
          <cell r="P1580">
            <v>1375.22</v>
          </cell>
          <cell r="R1580" t="str">
            <v>Patrimônio Separado</v>
          </cell>
        </row>
        <row r="1581">
          <cell r="F1581">
            <v>45170</v>
          </cell>
          <cell r="K1581" t="str">
            <v>Mês</v>
          </cell>
          <cell r="M1581" t="str">
            <v>ELEGÍVEL</v>
          </cell>
          <cell r="P1581">
            <v>801.91</v>
          </cell>
          <cell r="R1581" t="str">
            <v>Patrimônio Separado</v>
          </cell>
        </row>
        <row r="1582">
          <cell r="F1582">
            <v>45170</v>
          </cell>
          <cell r="K1582" t="str">
            <v>Mês</v>
          </cell>
          <cell r="M1582" t="str">
            <v>ELEGÍVEL</v>
          </cell>
          <cell r="P1582">
            <v>612.88</v>
          </cell>
          <cell r="R1582" t="str">
            <v>Patrimônio Separado</v>
          </cell>
        </row>
        <row r="1583">
          <cell r="F1583">
            <v>45170</v>
          </cell>
          <cell r="K1583" t="str">
            <v>Atraso</v>
          </cell>
          <cell r="M1583" t="str">
            <v>ELEGÍVEL</v>
          </cell>
          <cell r="P1583">
            <v>1233.79</v>
          </cell>
          <cell r="R1583" t="str">
            <v>Patrimônio Separado</v>
          </cell>
        </row>
        <row r="1584">
          <cell r="F1584">
            <v>45170</v>
          </cell>
          <cell r="K1584" t="str">
            <v>Mês</v>
          </cell>
          <cell r="M1584" t="str">
            <v>ELEGÍVEL</v>
          </cell>
          <cell r="P1584">
            <v>1387.04</v>
          </cell>
          <cell r="R1584" t="str">
            <v>Patrimônio Separado</v>
          </cell>
        </row>
        <row r="1585">
          <cell r="F1585">
            <v>45170</v>
          </cell>
          <cell r="K1585" t="str">
            <v>Mês</v>
          </cell>
          <cell r="M1585" t="str">
            <v>ELEGÍVEL</v>
          </cell>
          <cell r="P1585">
            <v>693.52</v>
          </cell>
          <cell r="R1585" t="str">
            <v>Patrimônio Separado</v>
          </cell>
        </row>
        <row r="1586">
          <cell r="F1586">
            <v>45170</v>
          </cell>
          <cell r="K1586" t="str">
            <v>Mês</v>
          </cell>
          <cell r="M1586" t="str">
            <v>ELEGÍVEL</v>
          </cell>
          <cell r="P1586">
            <v>499.5</v>
          </cell>
          <cell r="R1586" t="str">
            <v>Patrimônio Separado</v>
          </cell>
        </row>
        <row r="1587">
          <cell r="F1587">
            <v>45170</v>
          </cell>
          <cell r="K1587" t="str">
            <v>Mês</v>
          </cell>
          <cell r="M1587" t="str">
            <v>ELEGÍVEL</v>
          </cell>
          <cell r="P1587">
            <v>775.24</v>
          </cell>
          <cell r="R1587" t="str">
            <v>Patrimônio Separado</v>
          </cell>
        </row>
        <row r="1588">
          <cell r="F1588">
            <v>45170</v>
          </cell>
          <cell r="K1588" t="str">
            <v>Mês</v>
          </cell>
          <cell r="M1588" t="str">
            <v>ELEGÍVEL</v>
          </cell>
          <cell r="P1588">
            <v>316.44</v>
          </cell>
          <cell r="R1588" t="str">
            <v>Patrimônio Separado</v>
          </cell>
        </row>
        <row r="1589">
          <cell r="F1589">
            <v>45170</v>
          </cell>
          <cell r="K1589" t="str">
            <v>Mês</v>
          </cell>
          <cell r="M1589" t="str">
            <v>ELEGÍVEL</v>
          </cell>
          <cell r="P1589">
            <v>765.53</v>
          </cell>
          <cell r="R1589" t="str">
            <v>Patrimônio Separado</v>
          </cell>
        </row>
        <row r="1590">
          <cell r="F1590">
            <v>45170</v>
          </cell>
          <cell r="K1590" t="str">
            <v>Mês</v>
          </cell>
          <cell r="M1590" t="str">
            <v>ELEGÍVEL</v>
          </cell>
          <cell r="P1590">
            <v>1248.3399999999999</v>
          </cell>
          <cell r="R1590" t="str">
            <v>Patrimônio Separado</v>
          </cell>
        </row>
        <row r="1591">
          <cell r="F1591">
            <v>45170</v>
          </cell>
          <cell r="K1591" t="str">
            <v>Mês</v>
          </cell>
          <cell r="M1591" t="str">
            <v>ELEGÍVEL</v>
          </cell>
          <cell r="P1591">
            <v>1733.8</v>
          </cell>
          <cell r="R1591" t="str">
            <v>Patrimônio Separado</v>
          </cell>
        </row>
        <row r="1592">
          <cell r="F1592">
            <v>45170</v>
          </cell>
          <cell r="K1592" t="str">
            <v>Mês</v>
          </cell>
          <cell r="M1592" t="str">
            <v>ELEGÍVEL</v>
          </cell>
          <cell r="P1592">
            <v>490.45</v>
          </cell>
          <cell r="R1592" t="str">
            <v>Patrimônio Separado</v>
          </cell>
        </row>
        <row r="1593">
          <cell r="F1593">
            <v>45170</v>
          </cell>
          <cell r="K1593" t="str">
            <v>Mês</v>
          </cell>
          <cell r="M1593" t="str">
            <v>ELEGÍVEL</v>
          </cell>
          <cell r="P1593">
            <v>1221.93</v>
          </cell>
          <cell r="R1593" t="str">
            <v>Patrimônio Separado</v>
          </cell>
        </row>
        <row r="1594">
          <cell r="F1594">
            <v>45170</v>
          </cell>
          <cell r="K1594" t="str">
            <v>Mês</v>
          </cell>
          <cell r="M1594" t="str">
            <v>ELEGÍVEL</v>
          </cell>
          <cell r="P1594">
            <v>1160.73</v>
          </cell>
          <cell r="R1594" t="str">
            <v>Patrimônio Separado</v>
          </cell>
        </row>
        <row r="1595">
          <cell r="F1595">
            <v>45170</v>
          </cell>
          <cell r="K1595" t="str">
            <v>Mês</v>
          </cell>
          <cell r="M1595" t="str">
            <v>ELEGÍVEL</v>
          </cell>
          <cell r="P1595">
            <v>2146.21</v>
          </cell>
          <cell r="R1595" t="str">
            <v>Patrimônio Separado</v>
          </cell>
        </row>
        <row r="1596">
          <cell r="F1596">
            <v>45170</v>
          </cell>
          <cell r="K1596" t="str">
            <v>Mês</v>
          </cell>
          <cell r="M1596" t="str">
            <v>ELEGÍVEL</v>
          </cell>
          <cell r="P1596">
            <v>5314.1</v>
          </cell>
          <cell r="R1596" t="str">
            <v>Patrimônio Separado</v>
          </cell>
        </row>
        <row r="1597">
          <cell r="F1597">
            <v>45170</v>
          </cell>
          <cell r="K1597" t="str">
            <v>Mês</v>
          </cell>
          <cell r="M1597" t="str">
            <v>ELEGÍVEL</v>
          </cell>
          <cell r="P1597">
            <v>376.43</v>
          </cell>
          <cell r="R1597" t="str">
            <v>Patrimônio Separado</v>
          </cell>
        </row>
        <row r="1598">
          <cell r="F1598">
            <v>45170</v>
          </cell>
          <cell r="K1598" t="str">
            <v>Mês</v>
          </cell>
          <cell r="M1598" t="str">
            <v>ELEGÍVEL</v>
          </cell>
          <cell r="P1598">
            <v>743.78</v>
          </cell>
          <cell r="R1598" t="str">
            <v>Patrimônio Separado</v>
          </cell>
        </row>
        <row r="1599">
          <cell r="F1599">
            <v>45170</v>
          </cell>
          <cell r="K1599" t="str">
            <v>Mês</v>
          </cell>
          <cell r="M1599" t="str">
            <v>ELEGÍVEL</v>
          </cell>
          <cell r="P1599">
            <v>603.16</v>
          </cell>
          <cell r="R1599" t="str">
            <v>Patrimônio Separado</v>
          </cell>
        </row>
        <row r="1600">
          <cell r="F1600">
            <v>45170</v>
          </cell>
          <cell r="K1600" t="str">
            <v>Mês</v>
          </cell>
          <cell r="M1600" t="str">
            <v>ELEGÍVEL</v>
          </cell>
          <cell r="P1600">
            <v>891.15</v>
          </cell>
          <cell r="R1600" t="str">
            <v>Patrimônio Separado</v>
          </cell>
        </row>
        <row r="1601">
          <cell r="F1601">
            <v>45170</v>
          </cell>
          <cell r="K1601" t="str">
            <v>Mês</v>
          </cell>
          <cell r="M1601" t="str">
            <v>ELEGÍVEL</v>
          </cell>
          <cell r="P1601">
            <v>1143.54</v>
          </cell>
          <cell r="R1601" t="str">
            <v>Patrimônio Separado</v>
          </cell>
        </row>
        <row r="1602">
          <cell r="F1602">
            <v>45170</v>
          </cell>
          <cell r="K1602" t="str">
            <v>Mês</v>
          </cell>
          <cell r="M1602" t="str">
            <v>ELEGÍVEL</v>
          </cell>
          <cell r="P1602">
            <v>1763.04</v>
          </cell>
          <cell r="R1602" t="str">
            <v>Patrimônio Separado</v>
          </cell>
        </row>
        <row r="1603">
          <cell r="F1603">
            <v>45170</v>
          </cell>
          <cell r="K1603" t="str">
            <v>Mês</v>
          </cell>
          <cell r="M1603" t="str">
            <v>ELEGÍVEL</v>
          </cell>
          <cell r="P1603">
            <v>714.7</v>
          </cell>
          <cell r="R1603" t="str">
            <v>Patrimônio Separado</v>
          </cell>
        </row>
        <row r="1604">
          <cell r="F1604">
            <v>45170</v>
          </cell>
          <cell r="K1604" t="str">
            <v>Mês</v>
          </cell>
          <cell r="M1604" t="str">
            <v>ELEGÍVEL</v>
          </cell>
          <cell r="P1604">
            <v>540.77</v>
          </cell>
          <cell r="R1604" t="str">
            <v>Patrimônio Separado</v>
          </cell>
        </row>
        <row r="1605">
          <cell r="F1605">
            <v>45170</v>
          </cell>
          <cell r="K1605" t="str">
            <v>Mês</v>
          </cell>
          <cell r="M1605" t="str">
            <v>ELEGÍVEL</v>
          </cell>
          <cell r="P1605">
            <v>636.49</v>
          </cell>
          <cell r="R1605" t="str">
            <v>Patrimônio Separado</v>
          </cell>
        </row>
        <row r="1606">
          <cell r="F1606">
            <v>45170</v>
          </cell>
          <cell r="K1606" t="str">
            <v>Mês</v>
          </cell>
          <cell r="M1606" t="str">
            <v>ELEGÍVEL</v>
          </cell>
          <cell r="P1606">
            <v>1593.82</v>
          </cell>
          <cell r="R1606" t="str">
            <v>Patrimônio Separado</v>
          </cell>
        </row>
        <row r="1607">
          <cell r="F1607">
            <v>45200</v>
          </cell>
          <cell r="K1607" t="str">
            <v>Atraso</v>
          </cell>
          <cell r="M1607" t="str">
            <v>ELEGÍVEL</v>
          </cell>
          <cell r="P1607">
            <v>1372.9</v>
          </cell>
          <cell r="R1607" t="str">
            <v>Patrimônio Separado</v>
          </cell>
        </row>
        <row r="1608">
          <cell r="F1608">
            <v>45200</v>
          </cell>
          <cell r="K1608" t="str">
            <v>Atraso</v>
          </cell>
          <cell r="M1608" t="str">
            <v>ELEGÍVEL</v>
          </cell>
          <cell r="P1608">
            <v>1487.57</v>
          </cell>
          <cell r="R1608" t="str">
            <v>Patrimônio Separado</v>
          </cell>
        </row>
        <row r="1609">
          <cell r="F1609">
            <v>45200</v>
          </cell>
          <cell r="K1609" t="str">
            <v>Atraso</v>
          </cell>
          <cell r="M1609" t="str">
            <v>ELEGÍVEL</v>
          </cell>
          <cell r="P1609">
            <v>2862.97</v>
          </cell>
          <cell r="R1609" t="str">
            <v>Patrimônio Separado</v>
          </cell>
        </row>
        <row r="1610">
          <cell r="F1610">
            <v>45200</v>
          </cell>
          <cell r="K1610" t="str">
            <v>Atraso</v>
          </cell>
          <cell r="M1610" t="str">
            <v>ELEGÍVEL</v>
          </cell>
          <cell r="P1610">
            <v>1291.8800000000001</v>
          </cell>
          <cell r="R1610" t="str">
            <v>Patrimônio Separado</v>
          </cell>
        </row>
        <row r="1611">
          <cell r="F1611">
            <v>45200</v>
          </cell>
          <cell r="K1611" t="str">
            <v>Atraso</v>
          </cell>
          <cell r="M1611" t="str">
            <v>ELEGÍVEL</v>
          </cell>
          <cell r="P1611">
            <v>852.03</v>
          </cell>
          <cell r="R1611" t="str">
            <v>Patrimônio Separado</v>
          </cell>
        </row>
        <row r="1612">
          <cell r="F1612">
            <v>45200</v>
          </cell>
          <cell r="K1612" t="str">
            <v>Mês</v>
          </cell>
          <cell r="M1612" t="str">
            <v>ELEGÍVEL</v>
          </cell>
          <cell r="P1612">
            <v>926.36</v>
          </cell>
          <cell r="R1612" t="str">
            <v>Patrimônio Separado</v>
          </cell>
        </row>
        <row r="1613">
          <cell r="F1613">
            <v>45200</v>
          </cell>
          <cell r="K1613" t="str">
            <v>Atraso</v>
          </cell>
          <cell r="M1613" t="str">
            <v>ELEGÍVEL</v>
          </cell>
          <cell r="P1613">
            <v>1226.54</v>
          </cell>
          <cell r="R1613" t="str">
            <v>Patrimônio Separado</v>
          </cell>
        </row>
        <row r="1614">
          <cell r="F1614">
            <v>45200</v>
          </cell>
          <cell r="K1614" t="str">
            <v>Mês</v>
          </cell>
          <cell r="M1614" t="str">
            <v>ELEGÍVEL</v>
          </cell>
          <cell r="P1614">
            <v>820.94</v>
          </cell>
          <cell r="R1614" t="str">
            <v>Patrimônio Separado</v>
          </cell>
        </row>
        <row r="1615">
          <cell r="F1615">
            <v>45200</v>
          </cell>
          <cell r="K1615" t="str">
            <v>Mês</v>
          </cell>
          <cell r="M1615" t="str">
            <v>ELEGÍVEL</v>
          </cell>
          <cell r="P1615">
            <v>898.69</v>
          </cell>
          <cell r="R1615" t="str">
            <v>Patrimônio Separado</v>
          </cell>
        </row>
        <row r="1616">
          <cell r="F1616">
            <v>45200</v>
          </cell>
          <cell r="K1616" t="str">
            <v>Atraso</v>
          </cell>
          <cell r="M1616" t="str">
            <v>ELEGÍVEL</v>
          </cell>
          <cell r="P1616">
            <v>408.47</v>
          </cell>
          <cell r="R1616" t="str">
            <v>Patrimônio Separado</v>
          </cell>
        </row>
        <row r="1617">
          <cell r="F1617">
            <v>45200</v>
          </cell>
          <cell r="K1617" t="str">
            <v>Mês</v>
          </cell>
          <cell r="M1617" t="str">
            <v>ELEGÍVEL</v>
          </cell>
          <cell r="P1617">
            <v>876.07</v>
          </cell>
          <cell r="R1617" t="str">
            <v>Patrimônio Separado</v>
          </cell>
        </row>
        <row r="1618">
          <cell r="F1618">
            <v>45200</v>
          </cell>
          <cell r="K1618" t="str">
            <v>Mês</v>
          </cell>
          <cell r="M1618" t="str">
            <v>ELEGÍVEL</v>
          </cell>
          <cell r="P1618">
            <v>911.21</v>
          </cell>
          <cell r="R1618" t="str">
            <v>Patrimônio Separado</v>
          </cell>
        </row>
        <row r="1619">
          <cell r="F1619">
            <v>45200</v>
          </cell>
          <cell r="K1619" t="str">
            <v>Mês</v>
          </cell>
          <cell r="M1619" t="str">
            <v>ELEGÍVEL</v>
          </cell>
          <cell r="P1619">
            <v>766.84</v>
          </cell>
          <cell r="R1619" t="str">
            <v>Patrimônio Separado</v>
          </cell>
        </row>
        <row r="1620">
          <cell r="F1620">
            <v>45200</v>
          </cell>
          <cell r="K1620" t="str">
            <v>Atraso</v>
          </cell>
          <cell r="M1620" t="str">
            <v>ELEGÍVEL</v>
          </cell>
          <cell r="P1620">
            <v>5312.74</v>
          </cell>
          <cell r="R1620" t="str">
            <v>Patrimônio Separado</v>
          </cell>
        </row>
        <row r="1621">
          <cell r="F1621">
            <v>45200</v>
          </cell>
          <cell r="K1621" t="str">
            <v>Atraso</v>
          </cell>
          <cell r="M1621" t="str">
            <v>ELEGÍVEL</v>
          </cell>
          <cell r="P1621">
            <v>1150.6400000000001</v>
          </cell>
          <cell r="R1621" t="str">
            <v>Patrimônio Separado</v>
          </cell>
        </row>
        <row r="1622">
          <cell r="F1622">
            <v>45200</v>
          </cell>
          <cell r="K1622" t="str">
            <v>Mês</v>
          </cell>
          <cell r="M1622" t="str">
            <v>ELEGÍVEL</v>
          </cell>
          <cell r="P1622">
            <v>1531.14</v>
          </cell>
          <cell r="R1622" t="str">
            <v>Patrimônio Separado</v>
          </cell>
        </row>
        <row r="1623">
          <cell r="F1623">
            <v>45200</v>
          </cell>
          <cell r="K1623" t="str">
            <v>Atraso</v>
          </cell>
          <cell r="M1623" t="str">
            <v>ELEGÍVEL</v>
          </cell>
          <cell r="P1623">
            <v>1248.3399999999999</v>
          </cell>
          <cell r="R1623" t="str">
            <v>Patrimônio Separado</v>
          </cell>
        </row>
        <row r="1624">
          <cell r="F1624">
            <v>45200</v>
          </cell>
          <cell r="K1624" t="str">
            <v>Mês</v>
          </cell>
          <cell r="M1624" t="str">
            <v>ELEGÍVEL</v>
          </cell>
          <cell r="P1624">
            <v>1389.4</v>
          </cell>
          <cell r="R1624" t="str">
            <v>Patrimônio Separado</v>
          </cell>
        </row>
        <row r="1625">
          <cell r="F1625">
            <v>45200</v>
          </cell>
          <cell r="K1625" t="str">
            <v>Atraso</v>
          </cell>
          <cell r="M1625" t="str">
            <v>ELEGÍVEL</v>
          </cell>
          <cell r="P1625">
            <v>1246.29</v>
          </cell>
          <cell r="R1625" t="str">
            <v>Patrimônio Separado</v>
          </cell>
        </row>
        <row r="1626">
          <cell r="F1626">
            <v>45200</v>
          </cell>
          <cell r="K1626" t="str">
            <v>Mês</v>
          </cell>
          <cell r="M1626" t="str">
            <v>ELEGÍVEL</v>
          </cell>
          <cell r="P1626">
            <v>547.4</v>
          </cell>
          <cell r="R1626" t="str">
            <v>Patrimônio Separado</v>
          </cell>
        </row>
        <row r="1627">
          <cell r="F1627">
            <v>45200</v>
          </cell>
          <cell r="K1627" t="str">
            <v>Mês</v>
          </cell>
          <cell r="M1627" t="str">
            <v>ELEGÍVEL</v>
          </cell>
          <cell r="P1627">
            <v>756.79</v>
          </cell>
          <cell r="R1627" t="str">
            <v>Patrimônio Separado</v>
          </cell>
        </row>
        <row r="1628">
          <cell r="F1628">
            <v>45200</v>
          </cell>
          <cell r="K1628" t="str">
            <v>Mês</v>
          </cell>
          <cell r="M1628" t="str">
            <v>ELEGÍVEL</v>
          </cell>
          <cell r="P1628">
            <v>625</v>
          </cell>
          <cell r="R1628" t="str">
            <v>Patrimônio Separado</v>
          </cell>
        </row>
        <row r="1629">
          <cell r="F1629">
            <v>45200</v>
          </cell>
          <cell r="K1629" t="str">
            <v>Mês</v>
          </cell>
          <cell r="M1629" t="str">
            <v>ELEGÍVEL</v>
          </cell>
          <cell r="P1629">
            <v>870.9</v>
          </cell>
          <cell r="R1629" t="str">
            <v>Patrimônio Separado</v>
          </cell>
        </row>
        <row r="1630">
          <cell r="F1630">
            <v>45200</v>
          </cell>
          <cell r="K1630" t="str">
            <v>Mês</v>
          </cell>
          <cell r="M1630" t="str">
            <v>ELEGÍVEL</v>
          </cell>
          <cell r="P1630">
            <v>1064.3499999999999</v>
          </cell>
          <cell r="R1630" t="str">
            <v>Patrimônio Separado</v>
          </cell>
        </row>
        <row r="1631">
          <cell r="F1631">
            <v>45200</v>
          </cell>
          <cell r="K1631" t="str">
            <v>Mês</v>
          </cell>
          <cell r="M1631" t="str">
            <v>ELEGÍVEL</v>
          </cell>
          <cell r="P1631">
            <v>857.92</v>
          </cell>
          <cell r="R1631" t="str">
            <v>Patrimônio Separado</v>
          </cell>
        </row>
        <row r="1632">
          <cell r="F1632">
            <v>45200</v>
          </cell>
          <cell r="K1632" t="str">
            <v>Mês</v>
          </cell>
          <cell r="M1632" t="str">
            <v>ELEGÍVEL</v>
          </cell>
          <cell r="P1632">
            <v>2164.1799999999998</v>
          </cell>
          <cell r="R1632" t="str">
            <v>Patrimônio Separado</v>
          </cell>
        </row>
        <row r="1633">
          <cell r="F1633">
            <v>45200</v>
          </cell>
          <cell r="K1633" t="str">
            <v>Mês</v>
          </cell>
          <cell r="M1633" t="str">
            <v>ELEGÍVEL</v>
          </cell>
          <cell r="P1633">
            <v>683.94</v>
          </cell>
          <cell r="R1633" t="str">
            <v>Patrimônio Separado</v>
          </cell>
        </row>
        <row r="1634">
          <cell r="F1634">
            <v>45200</v>
          </cell>
          <cell r="K1634" t="str">
            <v>Mês</v>
          </cell>
          <cell r="M1634" t="str">
            <v>ELEGÍVEL</v>
          </cell>
          <cell r="P1634">
            <v>857.85</v>
          </cell>
          <cell r="R1634" t="str">
            <v>Patrimônio Separado</v>
          </cell>
        </row>
        <row r="1635">
          <cell r="F1635">
            <v>45200</v>
          </cell>
          <cell r="K1635" t="str">
            <v>Mês</v>
          </cell>
          <cell r="M1635" t="str">
            <v>ELEGÍVEL</v>
          </cell>
          <cell r="P1635">
            <v>613.91999999999996</v>
          </cell>
          <cell r="R1635" t="str">
            <v>Patrimônio Separado</v>
          </cell>
        </row>
        <row r="1636">
          <cell r="F1636">
            <v>45200</v>
          </cell>
          <cell r="K1636" t="str">
            <v>Mês</v>
          </cell>
          <cell r="M1636" t="str">
            <v>ELEGÍVEL</v>
          </cell>
          <cell r="P1636">
            <v>1054.8700000000001</v>
          </cell>
          <cell r="R1636" t="str">
            <v>Patrimônio Separado</v>
          </cell>
        </row>
        <row r="1637">
          <cell r="F1637">
            <v>45200</v>
          </cell>
          <cell r="K1637" t="str">
            <v>Mês</v>
          </cell>
          <cell r="M1637" t="str">
            <v>ELEGÍVEL</v>
          </cell>
          <cell r="P1637">
            <v>685.45</v>
          </cell>
          <cell r="R1637" t="str">
            <v>Patrimônio Separado</v>
          </cell>
        </row>
        <row r="1638">
          <cell r="F1638">
            <v>45200</v>
          </cell>
          <cell r="K1638" t="str">
            <v>Mês</v>
          </cell>
          <cell r="M1638" t="str">
            <v>ELEGÍVEL</v>
          </cell>
          <cell r="P1638">
            <v>873.31</v>
          </cell>
          <cell r="R1638" t="str">
            <v>Patrimônio Separado</v>
          </cell>
        </row>
        <row r="1639">
          <cell r="F1639">
            <v>45200</v>
          </cell>
          <cell r="K1639" t="str">
            <v>Mês</v>
          </cell>
          <cell r="M1639" t="str">
            <v>ELEGÍVEL</v>
          </cell>
          <cell r="P1639">
            <v>1277.23</v>
          </cell>
          <cell r="R1639" t="str">
            <v>Patrimônio Separado</v>
          </cell>
        </row>
        <row r="1640">
          <cell r="F1640">
            <v>45200</v>
          </cell>
          <cell r="K1640" t="str">
            <v>Mês</v>
          </cell>
          <cell r="M1640" t="str">
            <v>ELEGÍVEL</v>
          </cell>
          <cell r="P1640">
            <v>204133.34</v>
          </cell>
          <cell r="R1640" t="str">
            <v>Patrimônio Separado</v>
          </cell>
        </row>
        <row r="1641">
          <cell r="F1641">
            <v>45200</v>
          </cell>
          <cell r="K1641" t="str">
            <v>Mês</v>
          </cell>
          <cell r="M1641" t="str">
            <v>ELEGÍVEL</v>
          </cell>
          <cell r="P1641">
            <v>1145.21</v>
          </cell>
          <cell r="R1641" t="str">
            <v>Patrimônio Separado</v>
          </cell>
        </row>
        <row r="1642">
          <cell r="F1642">
            <v>45200</v>
          </cell>
          <cell r="K1642" t="str">
            <v>Mês</v>
          </cell>
          <cell r="M1642" t="str">
            <v>ELEGÍVEL</v>
          </cell>
          <cell r="P1642">
            <v>992.46</v>
          </cell>
          <cell r="R1642" t="str">
            <v>Patrimônio Separado</v>
          </cell>
        </row>
        <row r="1643">
          <cell r="F1643">
            <v>45200</v>
          </cell>
          <cell r="K1643" t="str">
            <v>Mês</v>
          </cell>
          <cell r="M1643" t="str">
            <v>ELEGÍVEL</v>
          </cell>
          <cell r="P1643">
            <v>566.23</v>
          </cell>
          <cell r="R1643" t="str">
            <v>Patrimônio Separado</v>
          </cell>
        </row>
        <row r="1644">
          <cell r="F1644">
            <v>45200</v>
          </cell>
          <cell r="K1644" t="str">
            <v>Mês</v>
          </cell>
          <cell r="M1644" t="str">
            <v>ELEGÍVEL</v>
          </cell>
          <cell r="P1644">
            <v>1157.8900000000001</v>
          </cell>
          <cell r="R1644" t="str">
            <v>Patrimônio Separado</v>
          </cell>
        </row>
        <row r="1645">
          <cell r="F1645">
            <v>45200</v>
          </cell>
          <cell r="K1645" t="str">
            <v>Mês</v>
          </cell>
          <cell r="M1645" t="str">
            <v>ELEGÍVEL</v>
          </cell>
          <cell r="P1645">
            <v>1223.94</v>
          </cell>
          <cell r="R1645" t="str">
            <v>Patrimônio Separado</v>
          </cell>
        </row>
        <row r="1646">
          <cell r="F1646">
            <v>45200</v>
          </cell>
          <cell r="K1646" t="str">
            <v>Mês</v>
          </cell>
          <cell r="M1646" t="str">
            <v>ELEGÍVEL</v>
          </cell>
          <cell r="P1646">
            <v>2340.54</v>
          </cell>
          <cell r="R1646" t="str">
            <v>Patrimônio Separado</v>
          </cell>
        </row>
        <row r="1647">
          <cell r="F1647">
            <v>45200</v>
          </cell>
          <cell r="K1647" t="str">
            <v>Mês</v>
          </cell>
          <cell r="M1647" t="str">
            <v>ELEGÍVEL</v>
          </cell>
          <cell r="P1647">
            <v>2306.11</v>
          </cell>
          <cell r="R1647" t="str">
            <v>Patrimônio Separado</v>
          </cell>
        </row>
        <row r="1648">
          <cell r="F1648">
            <v>45200</v>
          </cell>
          <cell r="K1648" t="str">
            <v>Mês</v>
          </cell>
          <cell r="M1648" t="str">
            <v>ELEGÍVEL</v>
          </cell>
          <cell r="P1648">
            <v>1563.08</v>
          </cell>
          <cell r="R1648" t="str">
            <v>Patrimônio Separado</v>
          </cell>
        </row>
        <row r="1649">
          <cell r="F1649">
            <v>45200</v>
          </cell>
          <cell r="K1649" t="str">
            <v>Mês</v>
          </cell>
          <cell r="M1649" t="str">
            <v>ELEGÍVEL</v>
          </cell>
          <cell r="P1649">
            <v>1377.56</v>
          </cell>
          <cell r="R1649" t="str">
            <v>Patrimônio Separado</v>
          </cell>
        </row>
        <row r="1650">
          <cell r="F1650">
            <v>45200</v>
          </cell>
          <cell r="K1650" t="str">
            <v>Mês</v>
          </cell>
          <cell r="M1650" t="str">
            <v>ELEGÍVEL</v>
          </cell>
          <cell r="P1650">
            <v>474.01</v>
          </cell>
          <cell r="R1650" t="str">
            <v>Patrimônio Separado</v>
          </cell>
        </row>
        <row r="1651">
          <cell r="F1651">
            <v>45200</v>
          </cell>
          <cell r="K1651" t="str">
            <v>Mês</v>
          </cell>
          <cell r="M1651" t="str">
            <v>ELEGÍVEL</v>
          </cell>
          <cell r="P1651">
            <v>448.86</v>
          </cell>
          <cell r="R1651" t="str">
            <v>Patrimônio Separado</v>
          </cell>
        </row>
        <row r="1652">
          <cell r="F1652">
            <v>45200</v>
          </cell>
          <cell r="K1652" t="str">
            <v>Mês</v>
          </cell>
          <cell r="M1652" t="str">
            <v>ELEGÍVEL</v>
          </cell>
          <cell r="P1652">
            <v>803.28</v>
          </cell>
          <cell r="R1652" t="str">
            <v>Patrimônio Separado</v>
          </cell>
        </row>
        <row r="1653">
          <cell r="F1653">
            <v>45200</v>
          </cell>
          <cell r="K1653" t="str">
            <v>Mês</v>
          </cell>
          <cell r="M1653" t="str">
            <v>ELEGÍVEL</v>
          </cell>
          <cell r="P1653">
            <v>694.7</v>
          </cell>
          <cell r="R1653" t="str">
            <v>Patrimônio Separado</v>
          </cell>
        </row>
        <row r="1654">
          <cell r="F1654">
            <v>45200</v>
          </cell>
          <cell r="K1654" t="str">
            <v>Mês</v>
          </cell>
          <cell r="M1654" t="str">
            <v>ELEGÍVEL</v>
          </cell>
          <cell r="P1654">
            <v>950.64</v>
          </cell>
          <cell r="R1654" t="str">
            <v>Patrimônio Separado</v>
          </cell>
        </row>
        <row r="1655">
          <cell r="F1655">
            <v>45200</v>
          </cell>
          <cell r="K1655" t="str">
            <v>Mês</v>
          </cell>
          <cell r="M1655" t="str">
            <v>ELEGÍVEL</v>
          </cell>
          <cell r="P1655">
            <v>576.95000000000005</v>
          </cell>
          <cell r="R1655" t="str">
            <v>Patrimônio Separado</v>
          </cell>
        </row>
        <row r="1656">
          <cell r="F1656">
            <v>45200</v>
          </cell>
          <cell r="K1656" t="str">
            <v>Mês</v>
          </cell>
          <cell r="M1656" t="str">
            <v>ELEGÍVEL</v>
          </cell>
          <cell r="P1656">
            <v>617.13</v>
          </cell>
          <cell r="R1656" t="str">
            <v>Patrimônio Separado</v>
          </cell>
        </row>
        <row r="1657">
          <cell r="F1657">
            <v>45200</v>
          </cell>
          <cell r="K1657" t="str">
            <v>Mês</v>
          </cell>
          <cell r="M1657" t="str">
            <v>ELEGÍVEL</v>
          </cell>
          <cell r="P1657">
            <v>301.02</v>
          </cell>
          <cell r="R1657" t="str">
            <v>Patrimônio Separado</v>
          </cell>
        </row>
        <row r="1658">
          <cell r="F1658">
            <v>45200</v>
          </cell>
          <cell r="K1658" t="str">
            <v>Mês</v>
          </cell>
          <cell r="M1658" t="str">
            <v>ELEGÍVEL</v>
          </cell>
          <cell r="P1658">
            <v>776.56</v>
          </cell>
          <cell r="R1658" t="str">
            <v>Patrimônio Separado</v>
          </cell>
        </row>
        <row r="1659">
          <cell r="F1659">
            <v>45200</v>
          </cell>
          <cell r="K1659" t="str">
            <v>Mês</v>
          </cell>
          <cell r="M1659" t="str">
            <v>ELEGÍVEL</v>
          </cell>
          <cell r="P1659">
            <v>766.84</v>
          </cell>
          <cell r="R1659" t="str">
            <v>Patrimônio Separado</v>
          </cell>
        </row>
        <row r="1660">
          <cell r="F1660">
            <v>45200</v>
          </cell>
          <cell r="K1660" t="str">
            <v>Mês</v>
          </cell>
          <cell r="M1660" t="str">
            <v>ELEGÍVEL</v>
          </cell>
          <cell r="P1660">
            <v>1736.75</v>
          </cell>
          <cell r="R1660" t="str">
            <v>Patrimônio Separado</v>
          </cell>
        </row>
        <row r="1661">
          <cell r="F1661">
            <v>45200</v>
          </cell>
          <cell r="K1661" t="str">
            <v>Mês</v>
          </cell>
          <cell r="M1661" t="str">
            <v>ELEGÍVEL</v>
          </cell>
          <cell r="P1661">
            <v>311.12</v>
          </cell>
          <cell r="R1661" t="str">
            <v>Patrimônio Separado</v>
          </cell>
        </row>
        <row r="1662">
          <cell r="F1662">
            <v>45200</v>
          </cell>
          <cell r="K1662" t="str">
            <v>Atraso</v>
          </cell>
          <cell r="M1662" t="str">
            <v>ELEGÍVEL</v>
          </cell>
          <cell r="P1662">
            <v>493.98</v>
          </cell>
          <cell r="R1662" t="str">
            <v>Patrimônio Separado</v>
          </cell>
        </row>
        <row r="1663">
          <cell r="F1663">
            <v>45200</v>
          </cell>
          <cell r="K1663" t="str">
            <v>Mês</v>
          </cell>
          <cell r="M1663" t="str">
            <v>ELEGÍVEL</v>
          </cell>
          <cell r="P1663">
            <v>500.35</v>
          </cell>
          <cell r="R1663" t="str">
            <v>Patrimônio Separado</v>
          </cell>
        </row>
        <row r="1664">
          <cell r="F1664">
            <v>45200</v>
          </cell>
          <cell r="K1664" t="str">
            <v>Atraso</v>
          </cell>
          <cell r="M1664" t="str">
            <v>ELEGÍVEL</v>
          </cell>
          <cell r="P1664">
            <v>1236.99</v>
          </cell>
          <cell r="R1664" t="str">
            <v>Patrimônio Separado</v>
          </cell>
        </row>
        <row r="1665">
          <cell r="F1665">
            <v>45200</v>
          </cell>
          <cell r="K1665" t="str">
            <v>Mês</v>
          </cell>
          <cell r="M1665" t="str">
            <v>ELEGÍVEL</v>
          </cell>
          <cell r="P1665">
            <v>1596.53</v>
          </cell>
          <cell r="R1665" t="str">
            <v>Patrimônio Separado</v>
          </cell>
        </row>
        <row r="1666">
          <cell r="F1666">
            <v>45200</v>
          </cell>
          <cell r="K1666" t="str">
            <v>Mês</v>
          </cell>
          <cell r="M1666" t="str">
            <v>ELEGÍVEL</v>
          </cell>
          <cell r="P1666">
            <v>1250.47</v>
          </cell>
          <cell r="R1666" t="str">
            <v>Patrimônio Separado</v>
          </cell>
        </row>
        <row r="1667">
          <cell r="F1667">
            <v>45200</v>
          </cell>
          <cell r="K1667" t="str">
            <v>Atraso</v>
          </cell>
          <cell r="M1667" t="str">
            <v>ELEGÍVEL</v>
          </cell>
          <cell r="P1667">
            <v>560.75</v>
          </cell>
          <cell r="R1667" t="str">
            <v>Patrimônio Separado</v>
          </cell>
        </row>
        <row r="1668">
          <cell r="F1668">
            <v>45200</v>
          </cell>
          <cell r="K1668" t="str">
            <v>Mês</v>
          </cell>
          <cell r="M1668" t="str">
            <v>ELEGÍVEL</v>
          </cell>
          <cell r="P1668">
            <v>323.52</v>
          </cell>
          <cell r="R1668" t="str">
            <v>Patrimônio Separado</v>
          </cell>
        </row>
        <row r="1669">
          <cell r="F1669">
            <v>45200</v>
          </cell>
          <cell r="K1669" t="str">
            <v>Mês</v>
          </cell>
          <cell r="M1669" t="str">
            <v>ELEGÍVEL</v>
          </cell>
          <cell r="P1669">
            <v>1162.71</v>
          </cell>
          <cell r="R1669" t="str">
            <v>Patrimônio Separado</v>
          </cell>
        </row>
        <row r="1670">
          <cell r="F1670">
            <v>45200</v>
          </cell>
          <cell r="K1670" t="str">
            <v>Mês</v>
          </cell>
          <cell r="M1670" t="str">
            <v>ELEGÍVEL</v>
          </cell>
          <cell r="P1670">
            <v>491.28</v>
          </cell>
          <cell r="R1670" t="str">
            <v>Patrimônio Separado</v>
          </cell>
        </row>
        <row r="1671">
          <cell r="F1671">
            <v>45200</v>
          </cell>
          <cell r="K1671" t="str">
            <v>Mês</v>
          </cell>
          <cell r="M1671" t="str">
            <v>ELEGÍVEL</v>
          </cell>
          <cell r="P1671">
            <v>4544.5</v>
          </cell>
          <cell r="R1671" t="str">
            <v>Patrimônio Separado</v>
          </cell>
        </row>
        <row r="1672">
          <cell r="F1672">
            <v>45200</v>
          </cell>
          <cell r="K1672" t="str">
            <v>Mês</v>
          </cell>
          <cell r="M1672" t="str">
            <v>ELEGÍVEL</v>
          </cell>
          <cell r="P1672">
            <v>892.67</v>
          </cell>
          <cell r="R1672" t="str">
            <v>Patrimônio Separado</v>
          </cell>
        </row>
        <row r="1673">
          <cell r="F1673">
            <v>45200</v>
          </cell>
          <cell r="K1673" t="str">
            <v>Mês</v>
          </cell>
          <cell r="M1673" t="str">
            <v>ELEGÍVEL</v>
          </cell>
          <cell r="P1673">
            <v>1224.01</v>
          </cell>
          <cell r="R1673" t="str">
            <v>Patrimônio Separado</v>
          </cell>
        </row>
        <row r="1674">
          <cell r="F1674">
            <v>45200</v>
          </cell>
          <cell r="K1674" t="str">
            <v>Mês</v>
          </cell>
          <cell r="M1674" t="str">
            <v>ELEGÍVEL</v>
          </cell>
          <cell r="P1674">
            <v>604.19000000000005</v>
          </cell>
          <cell r="R1674" t="str">
            <v>Patrimônio Separado</v>
          </cell>
        </row>
        <row r="1675">
          <cell r="F1675">
            <v>45200</v>
          </cell>
          <cell r="K1675" t="str">
            <v>Mês</v>
          </cell>
          <cell r="M1675" t="str">
            <v>ELEGÍVEL</v>
          </cell>
          <cell r="P1675">
            <v>2149.86</v>
          </cell>
          <cell r="R1675" t="str">
            <v>Patrimônio Separado</v>
          </cell>
        </row>
        <row r="1676">
          <cell r="F1676">
            <v>45200</v>
          </cell>
          <cell r="K1676" t="str">
            <v>Mês</v>
          </cell>
          <cell r="M1676" t="str">
            <v>ELEGÍVEL</v>
          </cell>
          <cell r="P1676">
            <v>745.05</v>
          </cell>
          <cell r="R1676" t="str">
            <v>Patrimônio Separado</v>
          </cell>
        </row>
        <row r="1677">
          <cell r="F1677">
            <v>45200</v>
          </cell>
          <cell r="K1677" t="str">
            <v>Mês</v>
          </cell>
          <cell r="M1677" t="str">
            <v>ELEGÍVEL</v>
          </cell>
          <cell r="P1677">
            <v>1145.47</v>
          </cell>
          <cell r="R1677" t="str">
            <v>Patrimônio Separado</v>
          </cell>
        </row>
        <row r="1678">
          <cell r="F1678">
            <v>45200</v>
          </cell>
          <cell r="K1678" t="str">
            <v>Mês</v>
          </cell>
          <cell r="M1678" t="str">
            <v>ELEGÍVEL</v>
          </cell>
          <cell r="P1678">
            <v>1766.04</v>
          </cell>
          <cell r="R1678" t="str">
            <v>Patrimônio Separado</v>
          </cell>
        </row>
        <row r="1679">
          <cell r="F1679">
            <v>45200</v>
          </cell>
          <cell r="K1679" t="str">
            <v>Mês</v>
          </cell>
          <cell r="M1679" t="str">
            <v>ELEGÍVEL</v>
          </cell>
          <cell r="P1679">
            <v>1473.95</v>
          </cell>
          <cell r="R1679" t="str">
            <v>Patrimônio Separado</v>
          </cell>
        </row>
        <row r="1680">
          <cell r="F1680">
            <v>45200</v>
          </cell>
          <cell r="K1680" t="str">
            <v>Mês</v>
          </cell>
          <cell r="M1680" t="str">
            <v>ELEGÍVEL</v>
          </cell>
          <cell r="P1680">
            <v>5324.91</v>
          </cell>
          <cell r="R1680" t="str">
            <v>Patrimônio Separado</v>
          </cell>
        </row>
        <row r="1681">
          <cell r="F1681">
            <v>45200</v>
          </cell>
          <cell r="K1681" t="str">
            <v>Mês</v>
          </cell>
          <cell r="M1681" t="str">
            <v>ELEGÍVEL</v>
          </cell>
          <cell r="P1681">
            <v>541.69000000000005</v>
          </cell>
          <cell r="R1681" t="str">
            <v>Patrimônio Separado</v>
          </cell>
        </row>
        <row r="1682">
          <cell r="F1682">
            <v>45200</v>
          </cell>
          <cell r="K1682" t="str">
            <v>Mês</v>
          </cell>
          <cell r="M1682" t="str">
            <v>ELEGÍVEL</v>
          </cell>
          <cell r="P1682">
            <v>638.20000000000005</v>
          </cell>
          <cell r="R1682" t="str">
            <v>Patrimônio Separado</v>
          </cell>
        </row>
        <row r="1683">
          <cell r="F1683">
            <v>45200</v>
          </cell>
          <cell r="K1683" t="str">
            <v>Mês</v>
          </cell>
          <cell r="M1683" t="str">
            <v>ELEGÍVEL</v>
          </cell>
          <cell r="P1683">
            <v>1375.23</v>
          </cell>
          <cell r="R1683" t="str">
            <v>Patrimônio Separado</v>
          </cell>
        </row>
        <row r="1684">
          <cell r="F1684">
            <v>45200</v>
          </cell>
          <cell r="K1684" t="str">
            <v>Mês</v>
          </cell>
          <cell r="M1684" t="str">
            <v>ELEGÍVEL</v>
          </cell>
          <cell r="P1684">
            <v>2867.84</v>
          </cell>
          <cell r="R1684" t="str">
            <v>Patrimônio Separado</v>
          </cell>
        </row>
        <row r="1685">
          <cell r="F1685">
            <v>45200</v>
          </cell>
          <cell r="K1685" t="str">
            <v>Mês</v>
          </cell>
          <cell r="M1685" t="str">
            <v>ELEGÍVEL</v>
          </cell>
          <cell r="P1685">
            <v>70000</v>
          </cell>
          <cell r="R1685" t="str">
            <v>Patrimônio Separado</v>
          </cell>
        </row>
        <row r="1686">
          <cell r="F1686">
            <v>45200</v>
          </cell>
          <cell r="K1686" t="str">
            <v>Mês</v>
          </cell>
          <cell r="M1686" t="str">
            <v>ELEGÍVEL</v>
          </cell>
          <cell r="P1686">
            <v>1152.6000000000001</v>
          </cell>
          <cell r="R1686" t="str">
            <v>Patrimônio Separado</v>
          </cell>
        </row>
        <row r="1687">
          <cell r="F1687">
            <v>45200</v>
          </cell>
          <cell r="K1687" t="str">
            <v>Mês</v>
          </cell>
          <cell r="M1687" t="str">
            <v>ELEGÍVEL</v>
          </cell>
          <cell r="P1687">
            <v>1248.4100000000001</v>
          </cell>
          <cell r="R1687" t="str">
            <v>Patrimônio Separado</v>
          </cell>
        </row>
        <row r="1688">
          <cell r="F1688">
            <v>45200</v>
          </cell>
          <cell r="K1688" t="str">
            <v>Mês</v>
          </cell>
          <cell r="M1688" t="str">
            <v>ELEGÍVEL</v>
          </cell>
          <cell r="P1688">
            <v>1919.03</v>
          </cell>
          <cell r="R1688" t="str">
            <v>Patrimônio Separado</v>
          </cell>
        </row>
        <row r="1689">
          <cell r="F1689">
            <v>45231</v>
          </cell>
          <cell r="K1689" t="str">
            <v>Mês</v>
          </cell>
          <cell r="M1689" t="str">
            <v>ELEGÍVEL</v>
          </cell>
          <cell r="P1689">
            <v>337.7</v>
          </cell>
          <cell r="R1689" t="str">
            <v>Patrimônio Separado</v>
          </cell>
        </row>
        <row r="1690">
          <cell r="F1690">
            <v>45231</v>
          </cell>
          <cell r="K1690" t="str">
            <v>Atraso</v>
          </cell>
          <cell r="M1690" t="str">
            <v>ELEGÍVEL</v>
          </cell>
          <cell r="P1690">
            <v>417.48</v>
          </cell>
          <cell r="R1690" t="str">
            <v>Patrimônio Separado</v>
          </cell>
        </row>
        <row r="1691">
          <cell r="F1691">
            <v>45231</v>
          </cell>
          <cell r="K1691" t="str">
            <v>Atraso</v>
          </cell>
          <cell r="M1691" t="str">
            <v>ELEGÍVEL</v>
          </cell>
          <cell r="P1691">
            <v>1520.4</v>
          </cell>
          <cell r="R1691" t="str">
            <v>Patrimônio Separado</v>
          </cell>
        </row>
        <row r="1692">
          <cell r="F1692">
            <v>45231</v>
          </cell>
          <cell r="K1692" t="str">
            <v>Atraso</v>
          </cell>
          <cell r="M1692" t="str">
            <v>ELEGÍVEL</v>
          </cell>
          <cell r="P1692">
            <v>1275.8900000000001</v>
          </cell>
          <cell r="R1692" t="str">
            <v>Patrimônio Separado</v>
          </cell>
        </row>
        <row r="1693">
          <cell r="F1693">
            <v>45231</v>
          </cell>
          <cell r="K1693" t="str">
            <v>Atraso</v>
          </cell>
          <cell r="M1693" t="str">
            <v>ELEGÍVEL</v>
          </cell>
          <cell r="P1693">
            <v>385.39</v>
          </cell>
          <cell r="R1693" t="str">
            <v>Patrimônio Separado</v>
          </cell>
        </row>
        <row r="1694">
          <cell r="F1694">
            <v>45231</v>
          </cell>
          <cell r="K1694" t="str">
            <v>Mês</v>
          </cell>
          <cell r="M1694" t="str">
            <v>ELEGÍVEL</v>
          </cell>
          <cell r="P1694">
            <v>929.51</v>
          </cell>
          <cell r="R1694" t="str">
            <v>Patrimônio Separado</v>
          </cell>
        </row>
        <row r="1695">
          <cell r="F1695">
            <v>45231</v>
          </cell>
          <cell r="K1695" t="str">
            <v>Mês</v>
          </cell>
          <cell r="M1695" t="str">
            <v>ELEGÍVEL</v>
          </cell>
          <cell r="P1695">
            <v>1149.1100000000001</v>
          </cell>
          <cell r="R1695" t="str">
            <v>Patrimônio Separado</v>
          </cell>
        </row>
        <row r="1696">
          <cell r="F1696">
            <v>45231</v>
          </cell>
          <cell r="K1696" t="str">
            <v>Mês</v>
          </cell>
          <cell r="M1696" t="str">
            <v>ELEGÍVEL</v>
          </cell>
          <cell r="P1696">
            <v>769.44</v>
          </cell>
          <cell r="R1696" t="str">
            <v>Patrimônio Separado</v>
          </cell>
        </row>
        <row r="1697">
          <cell r="F1697">
            <v>45231</v>
          </cell>
          <cell r="K1697" t="str">
            <v>Mês</v>
          </cell>
          <cell r="M1697" t="str">
            <v>ELEGÍVEL</v>
          </cell>
          <cell r="P1697">
            <v>1394.13</v>
          </cell>
          <cell r="R1697" t="str">
            <v>Patrimônio Separado</v>
          </cell>
        </row>
        <row r="1698">
          <cell r="F1698">
            <v>45231</v>
          </cell>
          <cell r="K1698" t="str">
            <v>Atraso</v>
          </cell>
          <cell r="M1698" t="str">
            <v>ELEGÍVEL</v>
          </cell>
          <cell r="P1698">
            <v>1229.42</v>
          </cell>
          <cell r="R1698" t="str">
            <v>Patrimônio Separado</v>
          </cell>
        </row>
        <row r="1699">
          <cell r="F1699">
            <v>45231</v>
          </cell>
          <cell r="K1699" t="str">
            <v>Mês</v>
          </cell>
          <cell r="M1699" t="str">
            <v>ELEGÍVEL</v>
          </cell>
          <cell r="P1699">
            <v>625</v>
          </cell>
          <cell r="R1699" t="str">
            <v>Patrimônio Separado</v>
          </cell>
        </row>
        <row r="1700">
          <cell r="F1700">
            <v>45231</v>
          </cell>
          <cell r="K1700" t="str">
            <v>Mês</v>
          </cell>
          <cell r="M1700" t="str">
            <v>ELEGÍVEL</v>
          </cell>
          <cell r="P1700">
            <v>879.05</v>
          </cell>
          <cell r="R1700" t="str">
            <v>Patrimônio Separado</v>
          </cell>
        </row>
        <row r="1701">
          <cell r="F1701">
            <v>45231</v>
          </cell>
          <cell r="K1701" t="str">
            <v>Mês</v>
          </cell>
          <cell r="M1701" t="str">
            <v>ELEGÍVEL</v>
          </cell>
          <cell r="P1701">
            <v>914.31</v>
          </cell>
          <cell r="R1701" t="str">
            <v>Patrimônio Separado</v>
          </cell>
        </row>
        <row r="1702">
          <cell r="F1702">
            <v>45231</v>
          </cell>
          <cell r="K1702" t="str">
            <v>Mês</v>
          </cell>
          <cell r="M1702" t="str">
            <v>ELEGÍVEL</v>
          </cell>
          <cell r="P1702">
            <v>1536.35</v>
          </cell>
          <cell r="R1702" t="str">
            <v>Patrimônio Separado</v>
          </cell>
        </row>
        <row r="1703">
          <cell r="F1703">
            <v>45231</v>
          </cell>
          <cell r="K1703" t="str">
            <v>Mês</v>
          </cell>
          <cell r="M1703" t="str">
            <v>ELEGÍVEL</v>
          </cell>
          <cell r="P1703">
            <v>450.39</v>
          </cell>
          <cell r="R1703" t="str">
            <v>Patrimônio Separado</v>
          </cell>
        </row>
        <row r="1704">
          <cell r="F1704">
            <v>45231</v>
          </cell>
          <cell r="K1704" t="str">
            <v>Mês</v>
          </cell>
          <cell r="M1704" t="str">
            <v>ELEGÍVEL</v>
          </cell>
          <cell r="P1704">
            <v>686.27</v>
          </cell>
          <cell r="R1704" t="str">
            <v>Patrimônio Separado</v>
          </cell>
        </row>
        <row r="1705">
          <cell r="F1705">
            <v>45231</v>
          </cell>
          <cell r="K1705" t="str">
            <v>Mês</v>
          </cell>
          <cell r="M1705" t="str">
            <v>ELEGÍVEL</v>
          </cell>
          <cell r="P1705">
            <v>873.86</v>
          </cell>
          <cell r="R1705" t="str">
            <v>Patrimônio Separado</v>
          </cell>
        </row>
        <row r="1706">
          <cell r="F1706">
            <v>45231</v>
          </cell>
          <cell r="K1706" t="str">
            <v>Mês</v>
          </cell>
          <cell r="M1706" t="str">
            <v>ELEGÍVEL</v>
          </cell>
          <cell r="P1706">
            <v>2348.4900000000002</v>
          </cell>
          <cell r="R1706" t="str">
            <v>Patrimônio Separado</v>
          </cell>
        </row>
        <row r="1707">
          <cell r="F1707">
            <v>45231</v>
          </cell>
          <cell r="K1707" t="str">
            <v>Mês</v>
          </cell>
          <cell r="M1707" t="str">
            <v>ELEGÍVEL</v>
          </cell>
          <cell r="P1707">
            <v>549.26</v>
          </cell>
          <cell r="R1707" t="str">
            <v>Patrimônio Separado</v>
          </cell>
        </row>
        <row r="1708">
          <cell r="F1708">
            <v>45231</v>
          </cell>
          <cell r="K1708" t="str">
            <v>Mês</v>
          </cell>
          <cell r="M1708" t="str">
            <v>ELEGÍVEL</v>
          </cell>
          <cell r="P1708">
            <v>616.01</v>
          </cell>
          <cell r="R1708" t="str">
            <v>Patrimônio Separado</v>
          </cell>
        </row>
        <row r="1709">
          <cell r="F1709">
            <v>45231</v>
          </cell>
          <cell r="K1709" t="str">
            <v>Mês</v>
          </cell>
          <cell r="M1709" t="str">
            <v>ELEGÍVEL</v>
          </cell>
          <cell r="P1709">
            <v>759.36</v>
          </cell>
          <cell r="R1709" t="str">
            <v>Patrimônio Separado</v>
          </cell>
        </row>
        <row r="1710">
          <cell r="F1710">
            <v>45231</v>
          </cell>
          <cell r="K1710" t="str">
            <v>Mês</v>
          </cell>
          <cell r="M1710" t="str">
            <v>ELEGÍVEL</v>
          </cell>
          <cell r="P1710">
            <v>901.75</v>
          </cell>
          <cell r="R1710" t="str">
            <v>Patrimônio Separado</v>
          </cell>
        </row>
        <row r="1711">
          <cell r="F1711">
            <v>45231</v>
          </cell>
          <cell r="K1711" t="str">
            <v>Mês</v>
          </cell>
          <cell r="M1711" t="str">
            <v>ELEGÍVEL</v>
          </cell>
          <cell r="P1711">
            <v>873.79</v>
          </cell>
          <cell r="R1711" t="str">
            <v>Patrimônio Separado</v>
          </cell>
        </row>
        <row r="1712">
          <cell r="F1712">
            <v>45231</v>
          </cell>
          <cell r="K1712" t="str">
            <v>Mês</v>
          </cell>
          <cell r="M1712" t="str">
            <v>ELEGÍVEL</v>
          </cell>
          <cell r="P1712">
            <v>1067.97</v>
          </cell>
          <cell r="R1712" t="str">
            <v>Patrimônio Separado</v>
          </cell>
        </row>
        <row r="1713">
          <cell r="F1713">
            <v>45231</v>
          </cell>
          <cell r="K1713" t="str">
            <v>Mês</v>
          </cell>
          <cell r="M1713" t="str">
            <v>ELEGÍVEL</v>
          </cell>
          <cell r="P1713">
            <v>475.63</v>
          </cell>
          <cell r="R1713" t="str">
            <v>Patrimônio Separado</v>
          </cell>
        </row>
        <row r="1714">
          <cell r="F1714">
            <v>45231</v>
          </cell>
          <cell r="K1714" t="str">
            <v>Atraso</v>
          </cell>
          <cell r="M1714" t="str">
            <v>ELEGÍVEL</v>
          </cell>
          <cell r="P1714">
            <v>493.7</v>
          </cell>
          <cell r="R1714" t="str">
            <v>Patrimônio Separado</v>
          </cell>
        </row>
        <row r="1715">
          <cell r="F1715">
            <v>45231</v>
          </cell>
          <cell r="K1715" t="str">
            <v>Mês</v>
          </cell>
          <cell r="M1715" t="str">
            <v>ELEGÍVEL</v>
          </cell>
          <cell r="P1715">
            <v>1058.46</v>
          </cell>
          <cell r="R1715" t="str">
            <v>Patrimônio Separado</v>
          </cell>
        </row>
        <row r="1716">
          <cell r="F1716">
            <v>45231</v>
          </cell>
          <cell r="K1716" t="str">
            <v>Mês</v>
          </cell>
          <cell r="M1716" t="str">
            <v>ELEGÍVEL</v>
          </cell>
          <cell r="P1716">
            <v>995.84</v>
          </cell>
          <cell r="R1716" t="str">
            <v>Patrimônio Separado</v>
          </cell>
        </row>
        <row r="1717">
          <cell r="F1717">
            <v>45231</v>
          </cell>
          <cell r="K1717" t="str">
            <v>Mês</v>
          </cell>
          <cell r="M1717" t="str">
            <v>ELEGÍVEL</v>
          </cell>
          <cell r="P1717">
            <v>568.16</v>
          </cell>
          <cell r="R1717" t="str">
            <v>Patrimônio Separado</v>
          </cell>
        </row>
        <row r="1718">
          <cell r="F1718">
            <v>45231</v>
          </cell>
          <cell r="K1718" t="str">
            <v>Mês</v>
          </cell>
          <cell r="M1718" t="str">
            <v>ELEGÍVEL</v>
          </cell>
          <cell r="P1718">
            <v>687.78</v>
          </cell>
          <cell r="R1718" t="str">
            <v>Patrimônio Separado</v>
          </cell>
        </row>
        <row r="1719">
          <cell r="F1719">
            <v>45231</v>
          </cell>
          <cell r="K1719" t="str">
            <v>Mês</v>
          </cell>
          <cell r="M1719" t="str">
            <v>ELEGÍVEL</v>
          </cell>
          <cell r="P1719">
            <v>876.28</v>
          </cell>
          <cell r="R1719" t="str">
            <v>Patrimônio Separado</v>
          </cell>
        </row>
        <row r="1720">
          <cell r="F1720">
            <v>45231</v>
          </cell>
          <cell r="K1720" t="str">
            <v>Mês</v>
          </cell>
          <cell r="M1720" t="str">
            <v>ELEGÍVEL</v>
          </cell>
          <cell r="P1720">
            <v>860.77</v>
          </cell>
          <cell r="R1720" t="str">
            <v>Patrimônio Separado</v>
          </cell>
        </row>
        <row r="1721">
          <cell r="F1721">
            <v>45231</v>
          </cell>
          <cell r="K1721" t="str">
            <v>Mês</v>
          </cell>
          <cell r="M1721" t="str">
            <v>ELEGÍVEL</v>
          </cell>
          <cell r="P1721">
            <v>1228.1000000000001</v>
          </cell>
          <cell r="R1721" t="str">
            <v>Patrimônio Separado</v>
          </cell>
        </row>
        <row r="1722">
          <cell r="F1722">
            <v>45231</v>
          </cell>
          <cell r="K1722" t="str">
            <v>Mês</v>
          </cell>
          <cell r="M1722" t="str">
            <v>ELEGÍVEL</v>
          </cell>
          <cell r="P1722">
            <v>1281.57</v>
          </cell>
          <cell r="R1722" t="str">
            <v>Patrimônio Separado</v>
          </cell>
        </row>
        <row r="1723">
          <cell r="F1723">
            <v>45231</v>
          </cell>
          <cell r="K1723" t="str">
            <v>Mês</v>
          </cell>
          <cell r="M1723" t="str">
            <v>ELEGÍVEL</v>
          </cell>
          <cell r="P1723">
            <v>2313.9500000000003</v>
          </cell>
          <cell r="R1723" t="str">
            <v>Patrimônio Separado</v>
          </cell>
        </row>
        <row r="1724">
          <cell r="F1724">
            <v>45231</v>
          </cell>
          <cell r="K1724" t="str">
            <v>Mês</v>
          </cell>
          <cell r="M1724" t="str">
            <v>ELEGÍVEL</v>
          </cell>
          <cell r="P1724">
            <v>1568.4</v>
          </cell>
          <cell r="R1724" t="str">
            <v>Patrimônio Separado</v>
          </cell>
        </row>
        <row r="1725">
          <cell r="F1725">
            <v>45231</v>
          </cell>
          <cell r="K1725" t="str">
            <v>Mês</v>
          </cell>
          <cell r="M1725" t="str">
            <v>ELEGÍVEL</v>
          </cell>
          <cell r="P1725">
            <v>606.5</v>
          </cell>
          <cell r="R1725" t="str">
            <v>Patrimônio Separado</v>
          </cell>
        </row>
        <row r="1726">
          <cell r="F1726">
            <v>45231</v>
          </cell>
          <cell r="K1726" t="str">
            <v>Mês</v>
          </cell>
          <cell r="M1726" t="str">
            <v>ELEGÍVEL</v>
          </cell>
          <cell r="P1726">
            <v>301.02</v>
          </cell>
          <cell r="R1726" t="str">
            <v>Patrimônio Separado</v>
          </cell>
        </row>
        <row r="1727">
          <cell r="F1727">
            <v>45231</v>
          </cell>
          <cell r="K1727" t="str">
            <v>Mês</v>
          </cell>
          <cell r="M1727" t="str">
            <v>ELEGÍVEL</v>
          </cell>
          <cell r="P1727">
            <v>806.01</v>
          </cell>
          <cell r="R1727" t="str">
            <v>Patrimônio Separado</v>
          </cell>
        </row>
        <row r="1728">
          <cell r="F1728">
            <v>45231</v>
          </cell>
          <cell r="K1728" t="str">
            <v>Mês</v>
          </cell>
          <cell r="M1728" t="str">
            <v>ELEGÍVEL</v>
          </cell>
          <cell r="P1728">
            <v>1157.8900000000001</v>
          </cell>
          <cell r="R1728" t="str">
            <v>Patrimônio Separado</v>
          </cell>
        </row>
        <row r="1729">
          <cell r="F1729">
            <v>45231</v>
          </cell>
          <cell r="K1729" t="str">
            <v>Mês</v>
          </cell>
          <cell r="M1729" t="str">
            <v>ELEGÍVEL</v>
          </cell>
          <cell r="P1729">
            <v>2171.54</v>
          </cell>
          <cell r="R1729" t="str">
            <v>Patrimônio Separado</v>
          </cell>
        </row>
        <row r="1730">
          <cell r="F1730">
            <v>45231</v>
          </cell>
          <cell r="K1730" t="str">
            <v>Mês</v>
          </cell>
          <cell r="M1730" t="str">
            <v>ELEGÍVEL</v>
          </cell>
          <cell r="P1730">
            <v>1382.24</v>
          </cell>
          <cell r="R1730" t="str">
            <v>Patrimônio Separado</v>
          </cell>
        </row>
        <row r="1731">
          <cell r="F1731">
            <v>45231</v>
          </cell>
          <cell r="K1731" t="str">
            <v>Mês</v>
          </cell>
          <cell r="M1731" t="str">
            <v>ELEGÍVEL</v>
          </cell>
          <cell r="P1731">
            <v>305.77</v>
          </cell>
          <cell r="R1731" t="str">
            <v>Patrimônio Separado</v>
          </cell>
        </row>
        <row r="1732">
          <cell r="F1732">
            <v>45231</v>
          </cell>
          <cell r="K1732" t="str">
            <v>Mês</v>
          </cell>
          <cell r="M1732" t="str">
            <v>ELEGÍVEL</v>
          </cell>
          <cell r="P1732">
            <v>406.24</v>
          </cell>
          <cell r="R1732" t="str">
            <v>Patrimônio Separado</v>
          </cell>
        </row>
        <row r="1733">
          <cell r="F1733">
            <v>45231</v>
          </cell>
          <cell r="K1733" t="str">
            <v>Atraso</v>
          </cell>
          <cell r="M1733" t="str">
            <v>ELEGÍVEL</v>
          </cell>
          <cell r="P1733">
            <v>1238.28</v>
          </cell>
          <cell r="R1733" t="str">
            <v>Patrimônio Separado</v>
          </cell>
        </row>
        <row r="1734">
          <cell r="F1734">
            <v>45231</v>
          </cell>
          <cell r="K1734" t="str">
            <v>Mês</v>
          </cell>
          <cell r="M1734" t="str">
            <v>ELEGÍVEL</v>
          </cell>
          <cell r="P1734">
            <v>1191.8600000000001</v>
          </cell>
          <cell r="R1734" t="str">
            <v>Patrimônio Separado</v>
          </cell>
        </row>
        <row r="1735">
          <cell r="F1735">
            <v>45231</v>
          </cell>
          <cell r="K1735" t="str">
            <v>Mês</v>
          </cell>
          <cell r="M1735" t="str">
            <v>ELEGÍVEL</v>
          </cell>
          <cell r="P1735">
            <v>779.2</v>
          </cell>
          <cell r="R1735" t="str">
            <v>Patrimônio Separado</v>
          </cell>
        </row>
        <row r="1736">
          <cell r="F1736">
            <v>45231</v>
          </cell>
          <cell r="K1736" t="str">
            <v>Mês</v>
          </cell>
          <cell r="M1736" t="str">
            <v>ELEGÍVEL</v>
          </cell>
          <cell r="P1736">
            <v>769.44</v>
          </cell>
          <cell r="R1736" t="str">
            <v>Patrimônio Separado</v>
          </cell>
        </row>
        <row r="1737">
          <cell r="F1737">
            <v>45231</v>
          </cell>
          <cell r="K1737" t="str">
            <v>Mês</v>
          </cell>
          <cell r="M1737" t="str">
            <v>ELEGÍVEL</v>
          </cell>
          <cell r="P1737">
            <v>697.06</v>
          </cell>
          <cell r="R1737" t="str">
            <v>Patrimônio Separado</v>
          </cell>
        </row>
        <row r="1738">
          <cell r="F1738">
            <v>45231</v>
          </cell>
          <cell r="K1738" t="str">
            <v>Mês</v>
          </cell>
          <cell r="M1738" t="str">
            <v>ELEGÍVEL</v>
          </cell>
          <cell r="P1738">
            <v>953.87</v>
          </cell>
          <cell r="R1738" t="str">
            <v>Patrimônio Separado</v>
          </cell>
        </row>
        <row r="1739">
          <cell r="F1739">
            <v>45231</v>
          </cell>
          <cell r="K1739" t="str">
            <v>Mês</v>
          </cell>
          <cell r="M1739" t="str">
            <v>ELEGÍVEL</v>
          </cell>
          <cell r="P1739">
            <v>502.05</v>
          </cell>
          <cell r="R1739" t="str">
            <v>Patrimônio Separado</v>
          </cell>
        </row>
        <row r="1740">
          <cell r="F1740">
            <v>45231</v>
          </cell>
          <cell r="K1740" t="str">
            <v>Mês</v>
          </cell>
          <cell r="M1740" t="str">
            <v>ELEGÍVEL</v>
          </cell>
          <cell r="P1740">
            <v>318.05</v>
          </cell>
          <cell r="R1740" t="str">
            <v>Patrimônio Separado</v>
          </cell>
        </row>
        <row r="1741">
          <cell r="F1741">
            <v>45231</v>
          </cell>
          <cell r="K1741" t="str">
            <v>Mês</v>
          </cell>
          <cell r="M1741" t="str">
            <v>ELEGÍVEL</v>
          </cell>
          <cell r="P1741">
            <v>860.84</v>
          </cell>
          <cell r="R1741" t="str">
            <v>Patrimônio Separado</v>
          </cell>
        </row>
        <row r="1742">
          <cell r="F1742">
            <v>45231</v>
          </cell>
          <cell r="K1742" t="str">
            <v>Mês</v>
          </cell>
          <cell r="M1742" t="str">
            <v>ELEGÍVEL</v>
          </cell>
          <cell r="P1742">
            <v>1742.66</v>
          </cell>
          <cell r="R1742" t="str">
            <v>Patrimônio Separado</v>
          </cell>
        </row>
        <row r="1743">
          <cell r="F1743">
            <v>45231</v>
          </cell>
          <cell r="K1743" t="str">
            <v>Mês</v>
          </cell>
          <cell r="M1743" t="str">
            <v>ELEGÍVEL</v>
          </cell>
          <cell r="P1743">
            <v>492.95</v>
          </cell>
          <cell r="R1743" t="str">
            <v>Patrimônio Separado</v>
          </cell>
        </row>
        <row r="1744">
          <cell r="F1744">
            <v>45231</v>
          </cell>
          <cell r="K1744" t="str">
            <v>Mês</v>
          </cell>
          <cell r="M1744" t="str">
            <v>ELEGÍVEL</v>
          </cell>
          <cell r="P1744">
            <v>1156.52</v>
          </cell>
          <cell r="R1744" t="str">
            <v>Patrimônio Separado</v>
          </cell>
        </row>
        <row r="1745">
          <cell r="F1745">
            <v>45231</v>
          </cell>
          <cell r="K1745" t="str">
            <v>Mês</v>
          </cell>
          <cell r="M1745" t="str">
            <v>ELEGÍVEL</v>
          </cell>
          <cell r="P1745">
            <v>30866.1</v>
          </cell>
          <cell r="R1745" t="str">
            <v>Patrimônio Separado</v>
          </cell>
        </row>
        <row r="1746">
          <cell r="F1746">
            <v>45231</v>
          </cell>
          <cell r="K1746" t="str">
            <v>Mês</v>
          </cell>
          <cell r="M1746" t="str">
            <v>ELEGÍVEL</v>
          </cell>
          <cell r="P1746">
            <v>1228.17</v>
          </cell>
          <cell r="R1746" t="str">
            <v>Patrimônio Separado</v>
          </cell>
        </row>
        <row r="1747">
          <cell r="F1747">
            <v>45231</v>
          </cell>
          <cell r="K1747" t="str">
            <v>Mês</v>
          </cell>
          <cell r="M1747" t="str">
            <v>ELEGÍVEL</v>
          </cell>
          <cell r="P1747">
            <v>5334.28</v>
          </cell>
          <cell r="R1747" t="str">
            <v>Patrimônio Separado</v>
          </cell>
        </row>
        <row r="1748">
          <cell r="F1748">
            <v>45231</v>
          </cell>
          <cell r="K1748" t="str">
            <v>Mês</v>
          </cell>
          <cell r="M1748" t="str">
            <v>ELEGÍVEL</v>
          </cell>
          <cell r="P1748">
            <v>551.87</v>
          </cell>
          <cell r="R1748" t="str">
            <v>Patrimônio Separado</v>
          </cell>
        </row>
        <row r="1749">
          <cell r="F1749">
            <v>45231</v>
          </cell>
          <cell r="K1749" t="str">
            <v>Mês</v>
          </cell>
          <cell r="M1749" t="str">
            <v>ELEGÍVEL</v>
          </cell>
          <cell r="P1749">
            <v>543.51</v>
          </cell>
          <cell r="R1749" t="str">
            <v>Patrimônio Separado</v>
          </cell>
        </row>
        <row r="1750">
          <cell r="F1750">
            <v>45231</v>
          </cell>
          <cell r="K1750" t="str">
            <v>Mês</v>
          </cell>
          <cell r="M1750" t="str">
            <v>ELEGÍVEL</v>
          </cell>
          <cell r="P1750">
            <v>1772.05</v>
          </cell>
          <cell r="R1750" t="str">
            <v>Patrimônio Separado</v>
          </cell>
        </row>
        <row r="1751">
          <cell r="F1751">
            <v>45231</v>
          </cell>
          <cell r="K1751" t="str">
            <v>Mês</v>
          </cell>
          <cell r="M1751" t="str">
            <v>ELEGÍVEL</v>
          </cell>
          <cell r="P1751">
            <v>1166.6600000000001</v>
          </cell>
          <cell r="R1751" t="str">
            <v>Patrimônio Separado</v>
          </cell>
        </row>
        <row r="1752">
          <cell r="F1752">
            <v>45231</v>
          </cell>
          <cell r="K1752" t="str">
            <v>Mês</v>
          </cell>
          <cell r="M1752" t="str">
            <v>ELEGÍVEL</v>
          </cell>
          <cell r="P1752">
            <v>769.44</v>
          </cell>
          <cell r="R1752" t="str">
            <v>Patrimônio Separado</v>
          </cell>
        </row>
        <row r="1753">
          <cell r="F1753">
            <v>45231</v>
          </cell>
          <cell r="K1753" t="str">
            <v>Mês</v>
          </cell>
          <cell r="M1753" t="str">
            <v>ELEGÍVEL</v>
          </cell>
          <cell r="P1753">
            <v>907.57</v>
          </cell>
          <cell r="R1753" t="str">
            <v>Patrimônio Separado</v>
          </cell>
        </row>
        <row r="1754">
          <cell r="F1754">
            <v>45231</v>
          </cell>
          <cell r="K1754" t="str">
            <v>Mês</v>
          </cell>
          <cell r="M1754" t="str">
            <v>ELEGÍVEL</v>
          </cell>
          <cell r="P1754">
            <v>606.24</v>
          </cell>
          <cell r="R1754" t="str">
            <v>Patrimônio Separado</v>
          </cell>
        </row>
        <row r="1755">
          <cell r="F1755">
            <v>45231</v>
          </cell>
          <cell r="K1755" t="str">
            <v>Mês</v>
          </cell>
          <cell r="M1755" t="str">
            <v>ELEGÍVEL</v>
          </cell>
          <cell r="P1755">
            <v>2157.17</v>
          </cell>
          <cell r="R1755" t="str">
            <v>Patrimônio Separado</v>
          </cell>
        </row>
        <row r="1756">
          <cell r="F1756">
            <v>45231</v>
          </cell>
          <cell r="K1756" t="str">
            <v>Mês</v>
          </cell>
          <cell r="M1756" t="str">
            <v>ELEGÍVEL</v>
          </cell>
          <cell r="P1756">
            <v>747.58</v>
          </cell>
          <cell r="R1756" t="str">
            <v>Patrimônio Separado</v>
          </cell>
        </row>
        <row r="1757">
          <cell r="F1757">
            <v>45231</v>
          </cell>
          <cell r="K1757" t="str">
            <v>Mês</v>
          </cell>
          <cell r="M1757" t="str">
            <v>ELEGÍVEL</v>
          </cell>
          <cell r="P1757">
            <v>895.7</v>
          </cell>
          <cell r="R1757" t="str">
            <v>Patrimônio Separado</v>
          </cell>
        </row>
        <row r="1758">
          <cell r="F1758">
            <v>45231</v>
          </cell>
          <cell r="K1758" t="str">
            <v>Mês</v>
          </cell>
          <cell r="M1758" t="str">
            <v>ELEGÍVEL</v>
          </cell>
          <cell r="P1758">
            <v>1150.08</v>
          </cell>
          <cell r="R1758" t="str">
            <v>Patrimônio Separado</v>
          </cell>
        </row>
        <row r="1759">
          <cell r="F1759">
            <v>45231</v>
          </cell>
          <cell r="K1759" t="str">
            <v>Atraso</v>
          </cell>
          <cell r="M1759" t="str">
            <v>ELEGÍVEL</v>
          </cell>
          <cell r="P1759">
            <v>1331.99</v>
          </cell>
          <cell r="R1759" t="str">
            <v>Patrimônio Separado</v>
          </cell>
        </row>
        <row r="1760">
          <cell r="F1760">
            <v>45231</v>
          </cell>
          <cell r="K1760" t="str">
            <v>Mês</v>
          </cell>
          <cell r="M1760" t="str">
            <v>ELEGÍVEL</v>
          </cell>
          <cell r="P1760">
            <v>1478.96</v>
          </cell>
          <cell r="R1760" t="str">
            <v>Patrimônio Separado</v>
          </cell>
        </row>
        <row r="1761">
          <cell r="F1761">
            <v>45231</v>
          </cell>
          <cell r="K1761" t="str">
            <v>Mês</v>
          </cell>
          <cell r="M1761" t="str">
            <v>ELEGÍVEL</v>
          </cell>
          <cell r="P1761">
            <v>544.06000000000006</v>
          </cell>
          <cell r="R1761" t="str">
            <v>Patrimônio Separado</v>
          </cell>
        </row>
        <row r="1762">
          <cell r="F1762">
            <v>45231</v>
          </cell>
          <cell r="K1762" t="str">
            <v>Mês</v>
          </cell>
          <cell r="M1762" t="str">
            <v>ELEGÍVEL</v>
          </cell>
          <cell r="P1762">
            <v>1236.46</v>
          </cell>
          <cell r="R1762" t="str">
            <v>Patrimônio Separado</v>
          </cell>
        </row>
        <row r="1763">
          <cell r="F1763">
            <v>45231</v>
          </cell>
          <cell r="K1763" t="str">
            <v>Mês</v>
          </cell>
          <cell r="M1763" t="str">
            <v>ELEGÍVEL</v>
          </cell>
          <cell r="P1763">
            <v>1314.25</v>
          </cell>
          <cell r="R1763" t="str">
            <v>Patrimônio Separado</v>
          </cell>
        </row>
        <row r="1764">
          <cell r="F1764">
            <v>45261</v>
          </cell>
          <cell r="K1764" t="str">
            <v>Atraso</v>
          </cell>
          <cell r="M1764" t="str">
            <v>ELEGÍVEL</v>
          </cell>
          <cell r="P1764">
            <v>410.55</v>
          </cell>
          <cell r="R1764" t="str">
            <v>Patrimônio Separado</v>
          </cell>
        </row>
        <row r="1765">
          <cell r="F1765">
            <v>45261</v>
          </cell>
          <cell r="K1765" t="str">
            <v>Atraso</v>
          </cell>
          <cell r="M1765" t="str">
            <v>ELEGÍVEL</v>
          </cell>
          <cell r="P1765">
            <v>1379.91</v>
          </cell>
          <cell r="R1765" t="str">
            <v>Patrimônio Separado</v>
          </cell>
        </row>
        <row r="1766">
          <cell r="F1766">
            <v>45261</v>
          </cell>
          <cell r="K1766" t="str">
            <v>Atraso</v>
          </cell>
          <cell r="M1766" t="str">
            <v>ELEGÍVEL</v>
          </cell>
          <cell r="P1766">
            <v>2877.59</v>
          </cell>
          <cell r="R1766" t="str">
            <v>Patrimônio Separado</v>
          </cell>
        </row>
        <row r="1767">
          <cell r="F1767">
            <v>45261</v>
          </cell>
          <cell r="K1767" t="str">
            <v>Atraso</v>
          </cell>
          <cell r="M1767" t="str">
            <v>ELEGÍVEL</v>
          </cell>
          <cell r="P1767">
            <v>250.93</v>
          </cell>
          <cell r="R1767" t="str">
            <v>Patrimônio Separado</v>
          </cell>
        </row>
        <row r="1768">
          <cell r="F1768">
            <v>45261</v>
          </cell>
          <cell r="K1768" t="str">
            <v>Atraso</v>
          </cell>
          <cell r="M1768" t="str">
            <v>ELEGÍVEL</v>
          </cell>
          <cell r="P1768">
            <v>1254.72</v>
          </cell>
          <cell r="R1768" t="str">
            <v>Patrimônio Separado</v>
          </cell>
        </row>
        <row r="1769">
          <cell r="F1769">
            <v>45261</v>
          </cell>
          <cell r="K1769" t="str">
            <v>Atraso</v>
          </cell>
          <cell r="M1769" t="str">
            <v>ELEGÍVEL</v>
          </cell>
          <cell r="P1769">
            <v>553.82000000000005</v>
          </cell>
          <cell r="R1769" t="str">
            <v>Patrimônio Separado</v>
          </cell>
        </row>
        <row r="1770">
          <cell r="F1770">
            <v>45261</v>
          </cell>
          <cell r="K1770" t="str">
            <v>Atraso</v>
          </cell>
          <cell r="M1770" t="str">
            <v>ELEGÍVEL</v>
          </cell>
          <cell r="P1770">
            <v>1252.6500000000001</v>
          </cell>
          <cell r="R1770" t="str">
            <v>Patrimônio Separado</v>
          </cell>
        </row>
        <row r="1771">
          <cell r="F1771">
            <v>45261</v>
          </cell>
          <cell r="K1771" t="str">
            <v>Atraso</v>
          </cell>
          <cell r="M1771" t="str">
            <v>ELEGÍVEL</v>
          </cell>
          <cell r="P1771">
            <v>6002.01</v>
          </cell>
          <cell r="R1771" t="str">
            <v>Patrimônio Separado</v>
          </cell>
        </row>
        <row r="1772">
          <cell r="F1772">
            <v>45261</v>
          </cell>
          <cell r="K1772" t="str">
            <v>Atraso</v>
          </cell>
          <cell r="M1772" t="str">
            <v>ELEGÍVEL</v>
          </cell>
          <cell r="P1772">
            <v>873.79</v>
          </cell>
          <cell r="R1772" t="str">
            <v>Patrimônio Separado</v>
          </cell>
        </row>
        <row r="1773">
          <cell r="F1773">
            <v>45261</v>
          </cell>
          <cell r="K1773" t="str">
            <v>Mês</v>
          </cell>
          <cell r="M1773" t="str">
            <v>ELEGÍVEL</v>
          </cell>
          <cell r="P1773">
            <v>916.14</v>
          </cell>
          <cell r="R1773" t="str">
            <v>Patrimônio Separado</v>
          </cell>
        </row>
        <row r="1774">
          <cell r="F1774">
            <v>45261</v>
          </cell>
          <cell r="K1774" t="str">
            <v>Atraso</v>
          </cell>
          <cell r="M1774" t="str">
            <v>ELEGÍVEL</v>
          </cell>
          <cell r="P1774">
            <v>494.57</v>
          </cell>
          <cell r="R1774" t="str">
            <v>Patrimônio Separado</v>
          </cell>
        </row>
        <row r="1775">
          <cell r="F1775">
            <v>45261</v>
          </cell>
          <cell r="K1775" t="str">
            <v>Atraso</v>
          </cell>
          <cell r="M1775" t="str">
            <v>ELEGÍVEL</v>
          </cell>
          <cell r="P1775">
            <v>1233.58</v>
          </cell>
          <cell r="R1775" t="str">
            <v>Patrimônio Separado</v>
          </cell>
        </row>
        <row r="1776">
          <cell r="F1776">
            <v>45261</v>
          </cell>
          <cell r="K1776" t="str">
            <v>Mês</v>
          </cell>
          <cell r="M1776" t="str">
            <v>ELEGÍVEL</v>
          </cell>
          <cell r="P1776">
            <v>903.55</v>
          </cell>
          <cell r="R1776" t="str">
            <v>Patrimônio Separado</v>
          </cell>
        </row>
        <row r="1777">
          <cell r="F1777">
            <v>45261</v>
          </cell>
          <cell r="K1777" t="str">
            <v>Mês</v>
          </cell>
          <cell r="M1777" t="str">
            <v>ELEGÍVEL</v>
          </cell>
          <cell r="P1777">
            <v>625</v>
          </cell>
          <cell r="R1777" t="str">
            <v>Patrimônio Separado</v>
          </cell>
        </row>
        <row r="1778">
          <cell r="F1778">
            <v>45261</v>
          </cell>
          <cell r="K1778" t="str">
            <v>Mês</v>
          </cell>
          <cell r="M1778" t="str">
            <v>ELEGÍVEL</v>
          </cell>
          <cell r="P1778">
            <v>880.81</v>
          </cell>
          <cell r="R1778" t="str">
            <v>Patrimônio Separado</v>
          </cell>
        </row>
        <row r="1779">
          <cell r="F1779">
            <v>45261</v>
          </cell>
          <cell r="K1779" t="str">
            <v>Mês</v>
          </cell>
          <cell r="M1779" t="str">
            <v>ELEGÍVEL</v>
          </cell>
          <cell r="P1779">
            <v>862.49</v>
          </cell>
          <cell r="R1779" t="str">
            <v>Patrimônio Separado</v>
          </cell>
        </row>
        <row r="1780">
          <cell r="F1780">
            <v>45261</v>
          </cell>
          <cell r="K1780" t="str">
            <v>Mês</v>
          </cell>
          <cell r="M1780" t="str">
            <v>ELEGÍVEL</v>
          </cell>
          <cell r="P1780">
            <v>3867.17</v>
          </cell>
          <cell r="R1780" t="str">
            <v>Patrimônio Separado</v>
          </cell>
        </row>
        <row r="1781">
          <cell r="F1781">
            <v>45261</v>
          </cell>
          <cell r="K1781" t="str">
            <v>Mês</v>
          </cell>
          <cell r="M1781" t="str">
            <v>ELEGÍVEL</v>
          </cell>
          <cell r="P1781">
            <v>375.88</v>
          </cell>
          <cell r="R1781" t="str">
            <v>Patrimônio Separado</v>
          </cell>
        </row>
        <row r="1782">
          <cell r="F1782">
            <v>45261</v>
          </cell>
          <cell r="K1782" t="str">
            <v>Mês</v>
          </cell>
          <cell r="M1782" t="str">
            <v>ELEGÍVEL</v>
          </cell>
          <cell r="P1782">
            <v>770.98</v>
          </cell>
          <cell r="R1782" t="str">
            <v>Patrimônio Separado</v>
          </cell>
        </row>
        <row r="1783">
          <cell r="F1783">
            <v>45261</v>
          </cell>
          <cell r="K1783" t="str">
            <v>Mês</v>
          </cell>
          <cell r="M1783" t="str">
            <v>ELEGÍVEL</v>
          </cell>
          <cell r="P1783">
            <v>862.56</v>
          </cell>
          <cell r="R1783" t="str">
            <v>Patrimônio Separado</v>
          </cell>
        </row>
        <row r="1784">
          <cell r="F1784">
            <v>45261</v>
          </cell>
          <cell r="K1784" t="str">
            <v>Mês</v>
          </cell>
          <cell r="M1784" t="str">
            <v>ELEGÍVEL</v>
          </cell>
          <cell r="P1784">
            <v>4417.8599999999997</v>
          </cell>
          <cell r="R1784" t="str">
            <v>Patrimônio Separado</v>
          </cell>
        </row>
        <row r="1785">
          <cell r="F1785">
            <v>45261</v>
          </cell>
          <cell r="K1785" t="str">
            <v>Mês</v>
          </cell>
          <cell r="M1785" t="str">
            <v>ELEGÍVEL</v>
          </cell>
          <cell r="P1785">
            <v>1539.42</v>
          </cell>
          <cell r="R1785" t="str">
            <v>Patrimônio Separado</v>
          </cell>
        </row>
        <row r="1786">
          <cell r="F1786">
            <v>45261</v>
          </cell>
          <cell r="K1786" t="str">
            <v>Mês</v>
          </cell>
          <cell r="M1786" t="str">
            <v>ELEGÍVEL</v>
          </cell>
          <cell r="P1786">
            <v>1396.91</v>
          </cell>
          <cell r="R1786" t="str">
            <v>Patrimônio Separado</v>
          </cell>
        </row>
        <row r="1787">
          <cell r="F1787">
            <v>45261</v>
          </cell>
          <cell r="K1787" t="str">
            <v>Mês</v>
          </cell>
          <cell r="M1787" t="str">
            <v>ELEGÍVEL</v>
          </cell>
          <cell r="P1787">
            <v>1168.99</v>
          </cell>
          <cell r="R1787" t="str">
            <v>Patrimônio Separado</v>
          </cell>
        </row>
        <row r="1788">
          <cell r="F1788">
            <v>45261</v>
          </cell>
          <cell r="K1788" t="str">
            <v>Mês</v>
          </cell>
          <cell r="M1788" t="str">
            <v>ELEGÍVEL</v>
          </cell>
          <cell r="P1788">
            <v>568.13</v>
          </cell>
          <cell r="R1788" t="str">
            <v>Patrimônio Separado</v>
          </cell>
        </row>
        <row r="1789">
          <cell r="F1789">
            <v>45261</v>
          </cell>
          <cell r="K1789" t="str">
            <v>Mês</v>
          </cell>
          <cell r="M1789" t="str">
            <v>ELEGÍVEL</v>
          </cell>
          <cell r="P1789">
            <v>550.36</v>
          </cell>
          <cell r="R1789" t="str">
            <v>Patrimônio Separado</v>
          </cell>
        </row>
        <row r="1790">
          <cell r="F1790">
            <v>45261</v>
          </cell>
          <cell r="K1790" t="str">
            <v>Mês</v>
          </cell>
          <cell r="M1790" t="str">
            <v>ELEGÍVEL</v>
          </cell>
          <cell r="P1790">
            <v>687.64</v>
          </cell>
          <cell r="R1790" t="str">
            <v>Patrimônio Separado</v>
          </cell>
        </row>
        <row r="1791">
          <cell r="F1791">
            <v>45261</v>
          </cell>
          <cell r="K1791" t="str">
            <v>Mês</v>
          </cell>
          <cell r="M1791" t="str">
            <v>ELEGÍVEL</v>
          </cell>
          <cell r="P1791">
            <v>760.88</v>
          </cell>
          <cell r="R1791" t="str">
            <v>Patrimônio Separado</v>
          </cell>
        </row>
        <row r="1792">
          <cell r="F1792">
            <v>45261</v>
          </cell>
          <cell r="K1792" t="str">
            <v>Mês</v>
          </cell>
          <cell r="M1792" t="str">
            <v>ELEGÍVEL</v>
          </cell>
          <cell r="P1792">
            <v>11144.08</v>
          </cell>
          <cell r="R1792" t="str">
            <v>Patrimônio Separado</v>
          </cell>
        </row>
        <row r="1793">
          <cell r="F1793">
            <v>45261</v>
          </cell>
          <cell r="K1793" t="str">
            <v>Mês</v>
          </cell>
          <cell r="M1793" t="str">
            <v>ELEGÍVEL</v>
          </cell>
          <cell r="P1793">
            <v>1151.4100000000001</v>
          </cell>
          <cell r="R1793" t="str">
            <v>Patrimônio Separado</v>
          </cell>
        </row>
        <row r="1794">
          <cell r="F1794">
            <v>45261</v>
          </cell>
          <cell r="K1794" t="str">
            <v>Mês</v>
          </cell>
          <cell r="M1794" t="str">
            <v>ELEGÍVEL</v>
          </cell>
          <cell r="P1794">
            <v>2617.69</v>
          </cell>
          <cell r="R1794" t="str">
            <v>Patrimônio Separado</v>
          </cell>
        </row>
        <row r="1795">
          <cell r="F1795">
            <v>45261</v>
          </cell>
          <cell r="K1795" t="str">
            <v>Mês</v>
          </cell>
          <cell r="M1795" t="str">
            <v>ELEGÍVEL</v>
          </cell>
          <cell r="P1795">
            <v>221.31</v>
          </cell>
          <cell r="R1795" t="str">
            <v>Patrimônio Separado</v>
          </cell>
        </row>
        <row r="1796">
          <cell r="F1796">
            <v>45261</v>
          </cell>
          <cell r="K1796" t="str">
            <v>Mês</v>
          </cell>
          <cell r="M1796" t="str">
            <v>ELEGÍVEL</v>
          </cell>
          <cell r="P1796">
            <v>476.58</v>
          </cell>
          <cell r="R1796" t="str">
            <v>Patrimônio Separado</v>
          </cell>
        </row>
        <row r="1797">
          <cell r="F1797">
            <v>45261</v>
          </cell>
          <cell r="K1797" t="str">
            <v>Mês</v>
          </cell>
          <cell r="M1797" t="str">
            <v>ELEGÍVEL</v>
          </cell>
          <cell r="P1797">
            <v>451.29</v>
          </cell>
          <cell r="R1797" t="str">
            <v>Patrimônio Separado</v>
          </cell>
        </row>
        <row r="1798">
          <cell r="F1798">
            <v>45261</v>
          </cell>
          <cell r="K1798" t="str">
            <v>Mês</v>
          </cell>
          <cell r="M1798" t="str">
            <v>ELEGÍVEL</v>
          </cell>
          <cell r="P1798">
            <v>569.29</v>
          </cell>
          <cell r="R1798" t="str">
            <v>Patrimônio Separado</v>
          </cell>
        </row>
        <row r="1799">
          <cell r="F1799">
            <v>45261</v>
          </cell>
          <cell r="K1799" t="str">
            <v>Mês</v>
          </cell>
          <cell r="M1799" t="str">
            <v>ELEGÍVEL</v>
          </cell>
          <cell r="P1799">
            <v>878.04</v>
          </cell>
          <cell r="R1799" t="str">
            <v>Patrimônio Separado</v>
          </cell>
        </row>
        <row r="1800">
          <cell r="F1800">
            <v>45261</v>
          </cell>
          <cell r="K1800" t="str">
            <v>Mês</v>
          </cell>
          <cell r="M1800" t="str">
            <v>ELEGÍVEL</v>
          </cell>
          <cell r="P1800">
            <v>997.83</v>
          </cell>
          <cell r="R1800" t="str">
            <v>Patrimônio Separado</v>
          </cell>
        </row>
        <row r="1801">
          <cell r="F1801">
            <v>45261</v>
          </cell>
          <cell r="K1801" t="str">
            <v>Mês</v>
          </cell>
          <cell r="M1801" t="str">
            <v>ELEGÍVEL</v>
          </cell>
          <cell r="P1801">
            <v>689.16</v>
          </cell>
          <cell r="R1801" t="str">
            <v>Patrimônio Separado</v>
          </cell>
        </row>
        <row r="1802">
          <cell r="F1802">
            <v>45261</v>
          </cell>
          <cell r="K1802" t="str">
            <v>Mês</v>
          </cell>
          <cell r="M1802" t="str">
            <v>ELEGÍVEL</v>
          </cell>
          <cell r="P1802">
            <v>1230.56</v>
          </cell>
          <cell r="R1802" t="str">
            <v>Patrimônio Separado</v>
          </cell>
        </row>
        <row r="1803">
          <cell r="F1803">
            <v>45261</v>
          </cell>
          <cell r="K1803" t="str">
            <v>Mês</v>
          </cell>
          <cell r="M1803" t="str">
            <v>ELEGÍVEL</v>
          </cell>
          <cell r="P1803">
            <v>4065.35</v>
          </cell>
          <cell r="R1803" t="str">
            <v>Patrimônio Separado</v>
          </cell>
        </row>
        <row r="1804">
          <cell r="F1804">
            <v>45261</v>
          </cell>
          <cell r="K1804" t="str">
            <v>Mês</v>
          </cell>
          <cell r="M1804" t="str">
            <v>ELEGÍVEL</v>
          </cell>
          <cell r="P1804">
            <v>770.98</v>
          </cell>
          <cell r="R1804" t="str">
            <v>Patrimônio Separado</v>
          </cell>
        </row>
        <row r="1805">
          <cell r="F1805">
            <v>45261</v>
          </cell>
          <cell r="K1805" t="str">
            <v>Mês</v>
          </cell>
          <cell r="M1805" t="str">
            <v>ELEGÍVEL</v>
          </cell>
          <cell r="P1805">
            <v>1385</v>
          </cell>
          <cell r="R1805" t="str">
            <v>Patrimônio Separado</v>
          </cell>
        </row>
        <row r="1806">
          <cell r="F1806">
            <v>45261</v>
          </cell>
          <cell r="K1806" t="str">
            <v>Mês</v>
          </cell>
          <cell r="M1806" t="str">
            <v>ELEGÍVEL</v>
          </cell>
          <cell r="P1806">
            <v>607.71</v>
          </cell>
          <cell r="R1806" t="str">
            <v>Patrimônio Separado</v>
          </cell>
        </row>
        <row r="1807">
          <cell r="F1807">
            <v>45261</v>
          </cell>
          <cell r="K1807" t="str">
            <v>Mês</v>
          </cell>
          <cell r="M1807" t="str">
            <v>ELEGÍVEL</v>
          </cell>
          <cell r="P1807">
            <v>301.02</v>
          </cell>
          <cell r="R1807" t="str">
            <v>Patrimônio Separado</v>
          </cell>
        </row>
        <row r="1808">
          <cell r="F1808">
            <v>45261</v>
          </cell>
          <cell r="K1808" t="str">
            <v>Mês</v>
          </cell>
          <cell r="M1808" t="str">
            <v>ELEGÍVEL</v>
          </cell>
          <cell r="P1808">
            <v>931.37</v>
          </cell>
          <cell r="R1808" t="str">
            <v>Patrimônio Separado</v>
          </cell>
        </row>
        <row r="1809">
          <cell r="F1809">
            <v>45261</v>
          </cell>
          <cell r="K1809" t="str">
            <v>Mês</v>
          </cell>
          <cell r="M1809" t="str">
            <v>ELEGÍVEL</v>
          </cell>
          <cell r="P1809">
            <v>807.62</v>
          </cell>
          <cell r="R1809" t="str">
            <v>Patrimônio Separado</v>
          </cell>
        </row>
        <row r="1810">
          <cell r="F1810">
            <v>45261</v>
          </cell>
          <cell r="K1810" t="str">
            <v>Mês</v>
          </cell>
          <cell r="M1810" t="str">
            <v>ELEGÍVEL</v>
          </cell>
          <cell r="P1810">
            <v>2353.19</v>
          </cell>
          <cell r="R1810" t="str">
            <v>Patrimônio Separado</v>
          </cell>
        </row>
        <row r="1811">
          <cell r="F1811">
            <v>45261</v>
          </cell>
          <cell r="K1811" t="str">
            <v>Mês</v>
          </cell>
          <cell r="M1811" t="str">
            <v>ELEGÍVEL</v>
          </cell>
          <cell r="P1811">
            <v>2318.5700000000002</v>
          </cell>
          <cell r="R1811" t="str">
            <v>Patrimônio Separado</v>
          </cell>
        </row>
        <row r="1812">
          <cell r="F1812">
            <v>45261</v>
          </cell>
          <cell r="K1812" t="str">
            <v>Mês</v>
          </cell>
          <cell r="M1812" t="str">
            <v>ELEGÍVEL</v>
          </cell>
          <cell r="P1812">
            <v>698.45</v>
          </cell>
          <cell r="R1812" t="str">
            <v>Patrimônio Separado</v>
          </cell>
        </row>
        <row r="1813">
          <cell r="F1813">
            <v>45261</v>
          </cell>
          <cell r="K1813" t="str">
            <v>Mês</v>
          </cell>
          <cell r="M1813" t="str">
            <v>ELEGÍVEL</v>
          </cell>
          <cell r="P1813">
            <v>312.7</v>
          </cell>
          <cell r="R1813" t="str">
            <v>Patrimônio Separado</v>
          </cell>
        </row>
        <row r="1814">
          <cell r="F1814">
            <v>45261</v>
          </cell>
          <cell r="K1814" t="str">
            <v>Mês</v>
          </cell>
          <cell r="M1814" t="str">
            <v>ELEGÍVEL</v>
          </cell>
          <cell r="P1814">
            <v>736</v>
          </cell>
          <cell r="R1814" t="str">
            <v>Patrimônio Separado</v>
          </cell>
        </row>
        <row r="1815">
          <cell r="F1815">
            <v>45261</v>
          </cell>
          <cell r="K1815" t="str">
            <v>Mês</v>
          </cell>
          <cell r="M1815" t="str">
            <v>ELEGÍVEL</v>
          </cell>
          <cell r="P1815">
            <v>1060.57</v>
          </cell>
          <cell r="R1815" t="str">
            <v>Patrimônio Separado</v>
          </cell>
        </row>
        <row r="1816">
          <cell r="F1816">
            <v>45261</v>
          </cell>
          <cell r="K1816" t="str">
            <v>Mês</v>
          </cell>
          <cell r="M1816" t="str">
            <v>ELEGÍVEL</v>
          </cell>
          <cell r="P1816">
            <v>503.05</v>
          </cell>
          <cell r="R1816" t="str">
            <v>Patrimônio Separado</v>
          </cell>
        </row>
        <row r="1817">
          <cell r="F1817">
            <v>45261</v>
          </cell>
          <cell r="K1817" t="str">
            <v>Mês</v>
          </cell>
          <cell r="M1817" t="str">
            <v>ELEGÍVEL</v>
          </cell>
          <cell r="P1817">
            <v>1182.99</v>
          </cell>
          <cell r="R1817" t="str">
            <v>Patrimônio Separado</v>
          </cell>
        </row>
        <row r="1818">
          <cell r="F1818">
            <v>45261</v>
          </cell>
          <cell r="K1818" t="str">
            <v>Mês</v>
          </cell>
          <cell r="M1818" t="str">
            <v>ELEGÍVEL</v>
          </cell>
          <cell r="P1818">
            <v>4378.03</v>
          </cell>
          <cell r="R1818" t="str">
            <v>Patrimônio Separado</v>
          </cell>
        </row>
        <row r="1819">
          <cell r="F1819">
            <v>45261</v>
          </cell>
          <cell r="K1819" t="str">
            <v>Mês</v>
          </cell>
          <cell r="M1819" t="str">
            <v>ELEGÍVEL</v>
          </cell>
          <cell r="P1819">
            <v>770.98</v>
          </cell>
          <cell r="R1819" t="str">
            <v>Patrimônio Separado</v>
          </cell>
        </row>
        <row r="1820">
          <cell r="F1820">
            <v>45261</v>
          </cell>
          <cell r="K1820" t="str">
            <v>Atraso</v>
          </cell>
          <cell r="M1820" t="str">
            <v>ELEGÍVEL</v>
          </cell>
          <cell r="P1820">
            <v>1330.88</v>
          </cell>
          <cell r="R1820" t="str">
            <v>Patrimônio Separado</v>
          </cell>
        </row>
        <row r="1821">
          <cell r="F1821">
            <v>45261</v>
          </cell>
          <cell r="K1821" t="str">
            <v>Mês</v>
          </cell>
          <cell r="M1821" t="str">
            <v>ELEGÍVEL</v>
          </cell>
          <cell r="P1821">
            <v>1257.23</v>
          </cell>
          <cell r="R1821" t="str">
            <v>Patrimônio Separado</v>
          </cell>
        </row>
        <row r="1822">
          <cell r="F1822">
            <v>45261</v>
          </cell>
          <cell r="K1822" t="str">
            <v>Mês</v>
          </cell>
          <cell r="M1822" t="str">
            <v>ELEGÍVEL</v>
          </cell>
          <cell r="P1822">
            <v>1746.14</v>
          </cell>
          <cell r="R1822" t="str">
            <v>Patrimônio Separado</v>
          </cell>
        </row>
        <row r="1823">
          <cell r="F1823">
            <v>45261</v>
          </cell>
          <cell r="K1823" t="str">
            <v>Mês</v>
          </cell>
          <cell r="M1823" t="str">
            <v>ELEGÍVEL</v>
          </cell>
          <cell r="P1823">
            <v>780.76</v>
          </cell>
          <cell r="R1823" t="str">
            <v>Patrimônio Separado</v>
          </cell>
        </row>
        <row r="1824">
          <cell r="F1824">
            <v>45261</v>
          </cell>
          <cell r="K1824" t="str">
            <v>Mês</v>
          </cell>
          <cell r="M1824" t="str">
            <v>ELEGÍVEL</v>
          </cell>
          <cell r="P1824">
            <v>1382.67</v>
          </cell>
          <cell r="R1824" t="str">
            <v>Patrimônio Separado</v>
          </cell>
        </row>
        <row r="1825">
          <cell r="F1825">
            <v>45261</v>
          </cell>
          <cell r="K1825" t="str">
            <v>Mês</v>
          </cell>
          <cell r="M1825" t="str">
            <v>ELEGÍVEL</v>
          </cell>
          <cell r="P1825">
            <v>5471.8</v>
          </cell>
          <cell r="R1825" t="str">
            <v>Patrimônio Separado</v>
          </cell>
        </row>
        <row r="1826">
          <cell r="F1826">
            <v>45261</v>
          </cell>
          <cell r="K1826" t="str">
            <v>Mês</v>
          </cell>
          <cell r="M1826" t="str">
            <v>ELEGÍVEL</v>
          </cell>
          <cell r="P1826">
            <v>955.78</v>
          </cell>
          <cell r="R1826" t="str">
            <v>Patrimônio Separado</v>
          </cell>
        </row>
        <row r="1827">
          <cell r="F1827">
            <v>45261</v>
          </cell>
          <cell r="K1827" t="str">
            <v>Mês</v>
          </cell>
          <cell r="M1827" t="str">
            <v>ELEGÍVEL</v>
          </cell>
          <cell r="P1827">
            <v>907.87</v>
          </cell>
          <cell r="R1827" t="str">
            <v>Patrimônio Separado</v>
          </cell>
        </row>
        <row r="1828">
          <cell r="F1828">
            <v>45261</v>
          </cell>
          <cell r="K1828" t="str">
            <v>Mês</v>
          </cell>
          <cell r="M1828" t="str">
            <v>ELEGÍVEL</v>
          </cell>
          <cell r="P1828">
            <v>3210.33</v>
          </cell>
          <cell r="R1828" t="str">
            <v>Patrimônio Separado</v>
          </cell>
        </row>
        <row r="1829">
          <cell r="F1829">
            <v>45261</v>
          </cell>
          <cell r="K1829" t="str">
            <v>Mês</v>
          </cell>
          <cell r="M1829" t="str">
            <v>ELEGÍVEL</v>
          </cell>
          <cell r="P1829">
            <v>552.97</v>
          </cell>
          <cell r="R1829" t="str">
            <v>Patrimônio Separado</v>
          </cell>
        </row>
        <row r="1830">
          <cell r="F1830">
            <v>45261</v>
          </cell>
          <cell r="K1830" t="str">
            <v>Mês</v>
          </cell>
          <cell r="M1830" t="str">
            <v>ELEGÍVEL</v>
          </cell>
          <cell r="P1830">
            <v>1299.76</v>
          </cell>
          <cell r="R1830" t="str">
            <v>Patrimônio Separado</v>
          </cell>
        </row>
        <row r="1831">
          <cell r="F1831">
            <v>45261</v>
          </cell>
          <cell r="K1831" t="str">
            <v>Mês</v>
          </cell>
          <cell r="M1831" t="str">
            <v>ELEGÍVEL</v>
          </cell>
          <cell r="P1831">
            <v>493.94</v>
          </cell>
          <cell r="R1831" t="str">
            <v>Patrimônio Separado</v>
          </cell>
        </row>
        <row r="1832">
          <cell r="F1832">
            <v>45261</v>
          </cell>
          <cell r="K1832" t="str">
            <v>Mês</v>
          </cell>
          <cell r="M1832" t="str">
            <v>ELEGÍVEL</v>
          </cell>
          <cell r="P1832">
            <v>3283.52</v>
          </cell>
          <cell r="R1832" t="str">
            <v>Patrimônio Separado</v>
          </cell>
        </row>
        <row r="1833">
          <cell r="F1833">
            <v>45261</v>
          </cell>
          <cell r="K1833" t="str">
            <v>Atraso</v>
          </cell>
          <cell r="M1833" t="str">
            <v>ELEGÍVEL</v>
          </cell>
          <cell r="P1833">
            <v>1535.06</v>
          </cell>
          <cell r="R1833" t="str">
            <v>Patrimônio Separado</v>
          </cell>
        </row>
        <row r="1834">
          <cell r="F1834">
            <v>45261</v>
          </cell>
          <cell r="K1834" t="str">
            <v>Mês</v>
          </cell>
          <cell r="M1834" t="str">
            <v>ELEGÍVEL</v>
          </cell>
          <cell r="P1834">
            <v>3266.65</v>
          </cell>
          <cell r="R1834" t="str">
            <v>Patrimônio Separado</v>
          </cell>
        </row>
        <row r="1835">
          <cell r="F1835">
            <v>45261</v>
          </cell>
          <cell r="K1835" t="str">
            <v>Mês</v>
          </cell>
          <cell r="M1835" t="str">
            <v>ELEGÍVEL</v>
          </cell>
          <cell r="P1835">
            <v>7490.77</v>
          </cell>
          <cell r="R1835" t="str">
            <v>Patrimônio Separado</v>
          </cell>
        </row>
        <row r="1836">
          <cell r="F1836">
            <v>45261</v>
          </cell>
          <cell r="K1836" t="str">
            <v>Mês</v>
          </cell>
          <cell r="M1836" t="str">
            <v>ELEGÍVEL</v>
          </cell>
          <cell r="P1836">
            <v>1775.59</v>
          </cell>
          <cell r="R1836" t="str">
            <v>Patrimônio Separado</v>
          </cell>
        </row>
        <row r="1837">
          <cell r="F1837">
            <v>45261</v>
          </cell>
          <cell r="K1837" t="str">
            <v>Mês</v>
          </cell>
          <cell r="M1837" t="str">
            <v>ELEGÍVEL</v>
          </cell>
          <cell r="P1837">
            <v>1109.6200000000001</v>
          </cell>
          <cell r="R1837" t="str">
            <v>Patrimônio Separado</v>
          </cell>
        </row>
        <row r="1838">
          <cell r="F1838">
            <v>45261</v>
          </cell>
          <cell r="K1838" t="str">
            <v>Mês</v>
          </cell>
          <cell r="M1838" t="str">
            <v>ELEGÍVEL</v>
          </cell>
          <cell r="P1838">
            <v>3116.27</v>
          </cell>
          <cell r="R1838" t="str">
            <v>Patrimônio Separado</v>
          </cell>
        </row>
        <row r="1839">
          <cell r="F1839">
            <v>45261</v>
          </cell>
          <cell r="K1839" t="str">
            <v>Mês</v>
          </cell>
          <cell r="M1839" t="str">
            <v>ELEGÍVEL</v>
          </cell>
          <cell r="P1839">
            <v>1481.92</v>
          </cell>
          <cell r="R1839" t="str">
            <v>Patrimônio Separado</v>
          </cell>
        </row>
        <row r="1840">
          <cell r="F1840">
            <v>45261</v>
          </cell>
          <cell r="K1840" t="str">
            <v>Mês</v>
          </cell>
          <cell r="M1840" t="str">
            <v>ELEGÍVEL</v>
          </cell>
          <cell r="P1840">
            <v>607.45000000000005</v>
          </cell>
          <cell r="R1840" t="str">
            <v>Patrimônio Separado</v>
          </cell>
        </row>
        <row r="1841">
          <cell r="F1841">
            <v>45261</v>
          </cell>
          <cell r="K1841" t="str">
            <v>Mês</v>
          </cell>
          <cell r="M1841" t="str">
            <v>ELEGÍVEL</v>
          </cell>
          <cell r="P1841">
            <v>1208.28</v>
          </cell>
          <cell r="R1841" t="str">
            <v>Patrimônio Separado</v>
          </cell>
        </row>
        <row r="1842">
          <cell r="F1842">
            <v>45261</v>
          </cell>
          <cell r="K1842" t="str">
            <v>Mês</v>
          </cell>
          <cell r="M1842" t="str">
            <v>ELEGÍVEL</v>
          </cell>
          <cell r="P1842">
            <v>556.57000000000005</v>
          </cell>
          <cell r="R1842" t="str">
            <v>Patrimônio Separado</v>
          </cell>
        </row>
        <row r="1843">
          <cell r="F1843">
            <v>45261</v>
          </cell>
          <cell r="K1843" t="str">
            <v>Mês</v>
          </cell>
          <cell r="M1843" t="str">
            <v>ELEGÍVEL</v>
          </cell>
          <cell r="P1843">
            <v>1802.64</v>
          </cell>
          <cell r="R1843" t="str">
            <v>Patrimônio Separado</v>
          </cell>
        </row>
        <row r="1844">
          <cell r="F1844">
            <v>45261</v>
          </cell>
          <cell r="K1844" t="str">
            <v>Mês</v>
          </cell>
          <cell r="M1844" t="str">
            <v>ELEGÍVEL</v>
          </cell>
          <cell r="P1844">
            <v>411.37</v>
          </cell>
          <cell r="R1844" t="str">
            <v>Patrimônio Separado</v>
          </cell>
        </row>
        <row r="1845">
          <cell r="F1845">
            <v>45261</v>
          </cell>
          <cell r="K1845" t="str">
            <v>Mês</v>
          </cell>
          <cell r="M1845" t="str">
            <v>ELEGÍVEL</v>
          </cell>
          <cell r="P1845">
            <v>749.08</v>
          </cell>
          <cell r="R1845" t="str">
            <v>Patrimônio Separado</v>
          </cell>
        </row>
        <row r="1846">
          <cell r="F1846">
            <v>45261</v>
          </cell>
          <cell r="K1846" t="str">
            <v>Mês</v>
          </cell>
          <cell r="M1846" t="str">
            <v>ELEGÍVEL</v>
          </cell>
          <cell r="P1846">
            <v>1158.83</v>
          </cell>
          <cell r="R1846" t="str">
            <v>Patrimônio Separado</v>
          </cell>
        </row>
        <row r="1847">
          <cell r="F1847">
            <v>45261</v>
          </cell>
          <cell r="K1847" t="str">
            <v>Mês</v>
          </cell>
          <cell r="M1847" t="str">
            <v>ELEGÍVEL</v>
          </cell>
          <cell r="P1847">
            <v>1782.75</v>
          </cell>
          <cell r="R1847" t="str">
            <v>Patrimônio Separado</v>
          </cell>
        </row>
        <row r="1848">
          <cell r="F1848">
            <v>45261</v>
          </cell>
          <cell r="K1848" t="str">
            <v>Mês</v>
          </cell>
          <cell r="M1848" t="str">
            <v>ELEGÍVEL</v>
          </cell>
          <cell r="P1848">
            <v>24719.759999999998</v>
          </cell>
          <cell r="R1848" t="str">
            <v>Patrimônio Separado</v>
          </cell>
        </row>
        <row r="1849">
          <cell r="F1849">
            <v>45261</v>
          </cell>
          <cell r="K1849" t="str">
            <v>Mês</v>
          </cell>
          <cell r="M1849" t="str">
            <v>ELEGÍVEL</v>
          </cell>
          <cell r="P1849">
            <v>7421.02</v>
          </cell>
          <cell r="R1849" t="str">
            <v>Patrimônio Separado</v>
          </cell>
        </row>
        <row r="1850">
          <cell r="F1850">
            <v>45261</v>
          </cell>
          <cell r="K1850" t="str">
            <v>Mês</v>
          </cell>
          <cell r="M1850" t="str">
            <v>ELEGÍVEL</v>
          </cell>
          <cell r="P1850">
            <v>2206.14</v>
          </cell>
          <cell r="R1850" t="str">
            <v>Patrimônio Separado</v>
          </cell>
        </row>
        <row r="1851">
          <cell r="F1851">
            <v>45261</v>
          </cell>
          <cell r="K1851" t="str">
            <v>Mês</v>
          </cell>
          <cell r="M1851" t="str">
            <v>ELEGÍVEL</v>
          </cell>
          <cell r="P1851">
            <v>1257.23</v>
          </cell>
          <cell r="R1851" t="str">
            <v>Patrimônio Separado</v>
          </cell>
        </row>
        <row r="1852">
          <cell r="F1852">
            <v>45261</v>
          </cell>
          <cell r="K1852" t="str">
            <v>Atraso</v>
          </cell>
          <cell r="M1852" t="str">
            <v>ELEGÍVEL</v>
          </cell>
          <cell r="P1852">
            <v>389.28999999999797</v>
          </cell>
          <cell r="R1852" t="str">
            <v>Patrimônio Separado</v>
          </cell>
        </row>
        <row r="1853">
          <cell r="F1853">
            <v>45292</v>
          </cell>
          <cell r="K1853" t="str">
            <v>Atraso</v>
          </cell>
          <cell r="M1853" t="str">
            <v>ELEGÍVEL</v>
          </cell>
          <cell r="P1853">
            <v>2403.52</v>
          </cell>
          <cell r="R1853" t="str">
            <v>Patrimônio Separado</v>
          </cell>
        </row>
        <row r="1854">
          <cell r="F1854">
            <v>45292</v>
          </cell>
          <cell r="K1854" t="str">
            <v>Atraso</v>
          </cell>
          <cell r="M1854" t="str">
            <v>ELEGÍVEL</v>
          </cell>
          <cell r="P1854">
            <v>2940.88</v>
          </cell>
          <cell r="R1854" t="str">
            <v>Patrimônio Separado</v>
          </cell>
        </row>
        <row r="1855">
          <cell r="F1855">
            <v>45292</v>
          </cell>
          <cell r="K1855" t="str">
            <v>Atraso</v>
          </cell>
          <cell r="M1855" t="str">
            <v>ELEGÍVEL</v>
          </cell>
          <cell r="P1855">
            <v>858.09</v>
          </cell>
          <cell r="R1855" t="str">
            <v>Patrimônio Separado</v>
          </cell>
        </row>
        <row r="1856">
          <cell r="F1856">
            <v>45292</v>
          </cell>
          <cell r="K1856" t="str">
            <v>Atraso</v>
          </cell>
          <cell r="M1856" t="str">
            <v>ELEGÍVEL</v>
          </cell>
          <cell r="P1856">
            <v>2883.35</v>
          </cell>
          <cell r="R1856" t="str">
            <v>Patrimônio Separado</v>
          </cell>
        </row>
        <row r="1857">
          <cell r="F1857">
            <v>45292</v>
          </cell>
          <cell r="K1857" t="str">
            <v>Atraso</v>
          </cell>
          <cell r="M1857" t="str">
            <v>ELEGÍVEL</v>
          </cell>
          <cell r="P1857">
            <v>3666.91</v>
          </cell>
          <cell r="R1857" t="str">
            <v>Patrimônio Separado</v>
          </cell>
        </row>
        <row r="1858">
          <cell r="F1858">
            <v>45292</v>
          </cell>
          <cell r="K1858" t="str">
            <v>Atraso</v>
          </cell>
          <cell r="M1858" t="str">
            <v>ELEGÍVEL</v>
          </cell>
          <cell r="P1858">
            <v>5238.4400000000005</v>
          </cell>
          <cell r="R1858" t="str">
            <v>Patrimônio Separado</v>
          </cell>
        </row>
        <row r="1859">
          <cell r="F1859">
            <v>45292</v>
          </cell>
          <cell r="K1859" t="str">
            <v>Atraso</v>
          </cell>
          <cell r="M1859" t="str">
            <v>ELEGÍVEL</v>
          </cell>
          <cell r="P1859">
            <v>1385</v>
          </cell>
          <cell r="R1859" t="str">
            <v>Patrimônio Separado</v>
          </cell>
        </row>
        <row r="1860">
          <cell r="F1860">
            <v>45292</v>
          </cell>
          <cell r="K1860" t="str">
            <v>Atraso</v>
          </cell>
          <cell r="M1860" t="str">
            <v>ELEGÍVEL</v>
          </cell>
          <cell r="P1860">
            <v>6014.01</v>
          </cell>
          <cell r="R1860" t="str">
            <v>Patrimônio Separado</v>
          </cell>
        </row>
        <row r="1861">
          <cell r="F1861">
            <v>45292</v>
          </cell>
          <cell r="K1861" t="str">
            <v>Mês</v>
          </cell>
          <cell r="M1861" t="str">
            <v>ELEGÍVEL</v>
          </cell>
          <cell r="P1861">
            <v>956.45</v>
          </cell>
          <cell r="R1861" t="str">
            <v>Patrimônio Separado</v>
          </cell>
        </row>
        <row r="1862">
          <cell r="F1862">
            <v>45292</v>
          </cell>
          <cell r="K1862" t="str">
            <v>Mês</v>
          </cell>
          <cell r="M1862" t="str">
            <v>ELEGÍVEL</v>
          </cell>
          <cell r="P1862">
            <v>608.14</v>
          </cell>
          <cell r="R1862" t="str">
            <v>Patrimônio Separado</v>
          </cell>
        </row>
        <row r="1863">
          <cell r="F1863">
            <v>45292</v>
          </cell>
          <cell r="K1863" t="str">
            <v>Mês</v>
          </cell>
          <cell r="M1863" t="str">
            <v>ELEGÍVEL</v>
          </cell>
          <cell r="P1863">
            <v>301.02</v>
          </cell>
          <cell r="R1863" t="str">
            <v>Patrimônio Separado</v>
          </cell>
        </row>
        <row r="1864">
          <cell r="F1864">
            <v>45292</v>
          </cell>
          <cell r="K1864" t="str">
            <v>Mês</v>
          </cell>
          <cell r="M1864" t="str">
            <v>ELEGÍVEL</v>
          </cell>
          <cell r="P1864">
            <v>932.02</v>
          </cell>
          <cell r="R1864" t="str">
            <v>Patrimônio Separado</v>
          </cell>
        </row>
        <row r="1865">
          <cell r="F1865">
            <v>45292</v>
          </cell>
          <cell r="K1865" t="str">
            <v>Mês</v>
          </cell>
          <cell r="M1865" t="str">
            <v>ELEGÍVEL</v>
          </cell>
          <cell r="P1865">
            <v>881.42</v>
          </cell>
          <cell r="R1865" t="str">
            <v>Patrimônio Separado</v>
          </cell>
        </row>
        <row r="1866">
          <cell r="F1866">
            <v>45292</v>
          </cell>
          <cell r="K1866" t="str">
            <v>Mês</v>
          </cell>
          <cell r="M1866" t="str">
            <v>ELEGÍVEL</v>
          </cell>
          <cell r="P1866">
            <v>916.78</v>
          </cell>
          <cell r="R1866" t="str">
            <v>Patrimônio Separado</v>
          </cell>
        </row>
        <row r="1867">
          <cell r="F1867">
            <v>45292</v>
          </cell>
          <cell r="K1867" t="str">
            <v>Mês</v>
          </cell>
          <cell r="M1867" t="str">
            <v>ELEGÍVEL</v>
          </cell>
          <cell r="P1867">
            <v>863.17</v>
          </cell>
          <cell r="R1867" t="str">
            <v>Patrimônio Separado</v>
          </cell>
        </row>
        <row r="1868">
          <cell r="F1868">
            <v>45292</v>
          </cell>
          <cell r="K1868" t="str">
            <v>Mês</v>
          </cell>
          <cell r="M1868" t="str">
            <v>ELEGÍVEL</v>
          </cell>
          <cell r="P1868">
            <v>1540.5</v>
          </cell>
          <cell r="R1868" t="str">
            <v>Patrimônio Separado</v>
          </cell>
        </row>
        <row r="1869">
          <cell r="F1869">
            <v>45292</v>
          </cell>
          <cell r="K1869" t="str">
            <v>Mês</v>
          </cell>
          <cell r="M1869" t="str">
            <v>ELEGÍVEL</v>
          </cell>
          <cell r="P1869">
            <v>1397.89</v>
          </cell>
          <cell r="R1869" t="str">
            <v>Patrimônio Separado</v>
          </cell>
        </row>
        <row r="1870">
          <cell r="F1870">
            <v>45292</v>
          </cell>
          <cell r="K1870" t="str">
            <v>Mês</v>
          </cell>
          <cell r="M1870" t="str">
            <v>ELEGÍVEL</v>
          </cell>
          <cell r="P1870">
            <v>698.94</v>
          </cell>
          <cell r="R1870" t="str">
            <v>Patrimônio Separado</v>
          </cell>
        </row>
        <row r="1871">
          <cell r="F1871">
            <v>45292</v>
          </cell>
          <cell r="K1871" t="str">
            <v>Atraso</v>
          </cell>
          <cell r="M1871" t="str">
            <v>ELEGÍVEL</v>
          </cell>
          <cell r="P1871">
            <v>1281.94</v>
          </cell>
          <cell r="R1871" t="str">
            <v>Patrimônio Separado</v>
          </cell>
        </row>
        <row r="1872">
          <cell r="F1872">
            <v>45292</v>
          </cell>
          <cell r="K1872" t="str">
            <v>Mês</v>
          </cell>
          <cell r="M1872" t="str">
            <v>ELEGÍVEL</v>
          </cell>
          <cell r="P1872">
            <v>550.75</v>
          </cell>
          <cell r="R1872" t="str">
            <v>Patrimônio Separado</v>
          </cell>
        </row>
        <row r="1873">
          <cell r="F1873">
            <v>45292</v>
          </cell>
          <cell r="K1873" t="str">
            <v>Atraso</v>
          </cell>
          <cell r="M1873" t="str">
            <v>ELEGÍVEL</v>
          </cell>
          <cell r="P1873">
            <v>327.26</v>
          </cell>
          <cell r="R1873" t="str">
            <v>Patrimônio Separado</v>
          </cell>
        </row>
        <row r="1874">
          <cell r="F1874">
            <v>45292</v>
          </cell>
          <cell r="K1874" t="str">
            <v>Atraso</v>
          </cell>
          <cell r="M1874" t="str">
            <v>ELEGÍVEL</v>
          </cell>
          <cell r="P1874">
            <v>2357.48</v>
          </cell>
          <cell r="R1874" t="str">
            <v>Patrimônio Separado</v>
          </cell>
        </row>
        <row r="1875">
          <cell r="F1875">
            <v>45292</v>
          </cell>
          <cell r="K1875" t="str">
            <v>Mês</v>
          </cell>
          <cell r="M1875" t="str">
            <v>ELEGÍVEL</v>
          </cell>
          <cell r="P1875">
            <v>1070.8600000000001</v>
          </cell>
          <cell r="R1875" t="str">
            <v>Patrimônio Separado</v>
          </cell>
        </row>
        <row r="1876">
          <cell r="F1876">
            <v>45292</v>
          </cell>
          <cell r="K1876" t="str">
            <v>Atraso</v>
          </cell>
          <cell r="M1876" t="str">
            <v>ELEGÍVEL</v>
          </cell>
          <cell r="P1876">
            <v>635.62</v>
          </cell>
          <cell r="R1876" t="str">
            <v>Patrimônio Separado</v>
          </cell>
        </row>
        <row r="1877">
          <cell r="F1877">
            <v>45292</v>
          </cell>
          <cell r="K1877" t="str">
            <v>Mês</v>
          </cell>
          <cell r="M1877" t="str">
            <v>ELEGÍVEL</v>
          </cell>
          <cell r="P1877">
            <v>451.6</v>
          </cell>
          <cell r="R1877" t="str">
            <v>Patrimônio Separado</v>
          </cell>
        </row>
        <row r="1878">
          <cell r="F1878">
            <v>45292</v>
          </cell>
          <cell r="K1878" t="str">
            <v>Mês</v>
          </cell>
          <cell r="M1878" t="str">
            <v>ELEGÍVEL</v>
          </cell>
          <cell r="P1878">
            <v>688.12</v>
          </cell>
          <cell r="R1878" t="str">
            <v>Patrimônio Separado</v>
          </cell>
        </row>
        <row r="1879">
          <cell r="F1879">
            <v>45292</v>
          </cell>
          <cell r="K1879" t="str">
            <v>Mês</v>
          </cell>
          <cell r="M1879" t="str">
            <v>ELEGÍVEL</v>
          </cell>
          <cell r="P1879">
            <v>1152.21</v>
          </cell>
          <cell r="R1879" t="str">
            <v>Patrimônio Separado</v>
          </cell>
        </row>
        <row r="1880">
          <cell r="F1880">
            <v>45292</v>
          </cell>
          <cell r="K1880" t="str">
            <v>Mês</v>
          </cell>
          <cell r="M1880" t="str">
            <v>ELEGÍVEL</v>
          </cell>
          <cell r="P1880">
            <v>761.41</v>
          </cell>
          <cell r="R1880" t="str">
            <v>Patrimônio Separado</v>
          </cell>
        </row>
        <row r="1881">
          <cell r="F1881">
            <v>45292</v>
          </cell>
          <cell r="K1881" t="str">
            <v>Mês</v>
          </cell>
          <cell r="M1881" t="str">
            <v>ELEGÍVEL</v>
          </cell>
          <cell r="P1881">
            <v>569.69000000000005</v>
          </cell>
          <cell r="R1881" t="str">
            <v>Patrimônio Separado</v>
          </cell>
        </row>
        <row r="1882">
          <cell r="F1882">
            <v>45292</v>
          </cell>
          <cell r="K1882" t="str">
            <v>Mês</v>
          </cell>
          <cell r="M1882" t="str">
            <v>ELEGÍVEL</v>
          </cell>
          <cell r="P1882">
            <v>1061.31</v>
          </cell>
          <cell r="R1882" t="str">
            <v>Patrimônio Separado</v>
          </cell>
        </row>
        <row r="1883">
          <cell r="F1883">
            <v>45292</v>
          </cell>
          <cell r="K1883" t="str">
            <v>Mês</v>
          </cell>
          <cell r="M1883" t="str">
            <v>ELEGÍVEL</v>
          </cell>
          <cell r="P1883">
            <v>904.18</v>
          </cell>
          <cell r="R1883" t="str">
            <v>Patrimônio Separado</v>
          </cell>
        </row>
        <row r="1884">
          <cell r="F1884">
            <v>45292</v>
          </cell>
          <cell r="K1884" t="str">
            <v>Mês</v>
          </cell>
          <cell r="M1884" t="str">
            <v>ELEGÍVEL</v>
          </cell>
          <cell r="P1884">
            <v>494.28</v>
          </cell>
          <cell r="R1884" t="str">
            <v>Patrimônio Separado</v>
          </cell>
        </row>
        <row r="1885">
          <cell r="F1885">
            <v>45292</v>
          </cell>
          <cell r="K1885" t="str">
            <v>Atraso</v>
          </cell>
          <cell r="M1885" t="str">
            <v>ELEGÍVEL</v>
          </cell>
          <cell r="P1885">
            <v>546.94000000000005</v>
          </cell>
          <cell r="R1885" t="str">
            <v>Patrimônio Separado</v>
          </cell>
        </row>
        <row r="1886">
          <cell r="F1886">
            <v>45292</v>
          </cell>
          <cell r="K1886" t="str">
            <v>Mês</v>
          </cell>
          <cell r="M1886" t="str">
            <v>ELEGÍVEL</v>
          </cell>
          <cell r="P1886">
            <v>863.09</v>
          </cell>
          <cell r="R1886" t="str">
            <v>Patrimônio Separado</v>
          </cell>
        </row>
        <row r="1887">
          <cell r="F1887">
            <v>45292</v>
          </cell>
          <cell r="K1887" t="str">
            <v>Mês</v>
          </cell>
          <cell r="M1887" t="str">
            <v>ELEGÍVEL</v>
          </cell>
          <cell r="P1887">
            <v>2320.2000000000003</v>
          </cell>
          <cell r="R1887" t="str">
            <v>Patrimônio Separado</v>
          </cell>
        </row>
        <row r="1888">
          <cell r="F1888">
            <v>45292</v>
          </cell>
          <cell r="K1888" t="str">
            <v>Mês</v>
          </cell>
          <cell r="M1888" t="str">
            <v>ELEGÍVEL</v>
          </cell>
          <cell r="P1888">
            <v>998.53</v>
          </cell>
          <cell r="R1888" t="str">
            <v>Patrimônio Separado</v>
          </cell>
        </row>
        <row r="1889">
          <cell r="F1889">
            <v>45292</v>
          </cell>
          <cell r="K1889" t="str">
            <v>Mês</v>
          </cell>
          <cell r="M1889" t="str">
            <v>ELEGÍVEL</v>
          </cell>
          <cell r="P1889">
            <v>689.64</v>
          </cell>
          <cell r="R1889" t="str">
            <v>Patrimônio Separado</v>
          </cell>
        </row>
        <row r="1890">
          <cell r="F1890">
            <v>45292</v>
          </cell>
          <cell r="K1890" t="str">
            <v>Atraso</v>
          </cell>
          <cell r="M1890" t="str">
            <v>ELEGÍVEL</v>
          </cell>
          <cell r="P1890">
            <v>1243.3399999999999</v>
          </cell>
          <cell r="R1890" t="str">
            <v>Patrimônio Separado</v>
          </cell>
        </row>
        <row r="1891">
          <cell r="F1891">
            <v>45292</v>
          </cell>
          <cell r="K1891" t="str">
            <v>Mês</v>
          </cell>
          <cell r="M1891" t="str">
            <v>ELEGÍVEL</v>
          </cell>
          <cell r="P1891">
            <v>1159.6400000000001</v>
          </cell>
          <cell r="R1891" t="str">
            <v>Patrimônio Separado</v>
          </cell>
        </row>
        <row r="1892">
          <cell r="F1892">
            <v>45292</v>
          </cell>
          <cell r="K1892" t="str">
            <v>Mês</v>
          </cell>
          <cell r="M1892" t="str">
            <v>ELEGÍVEL</v>
          </cell>
          <cell r="P1892">
            <v>1128.55</v>
          </cell>
          <cell r="R1892" t="str">
            <v>Patrimônio Separado</v>
          </cell>
        </row>
        <row r="1893">
          <cell r="F1893">
            <v>45292</v>
          </cell>
          <cell r="K1893" t="str">
            <v>Mês</v>
          </cell>
          <cell r="M1893" t="str">
            <v>ELEGÍVEL</v>
          </cell>
          <cell r="P1893">
            <v>476.91</v>
          </cell>
          <cell r="R1893" t="str">
            <v>Patrimônio Separado</v>
          </cell>
        </row>
        <row r="1894">
          <cell r="F1894">
            <v>45292</v>
          </cell>
          <cell r="K1894" t="str">
            <v>Mês</v>
          </cell>
          <cell r="M1894" t="str">
            <v>ELEGÍVEL</v>
          </cell>
          <cell r="P1894">
            <v>568.53</v>
          </cell>
          <cell r="R1894" t="str">
            <v>Patrimônio Separado</v>
          </cell>
        </row>
        <row r="1895">
          <cell r="F1895">
            <v>45292</v>
          </cell>
          <cell r="K1895" t="str">
            <v>Mês</v>
          </cell>
          <cell r="M1895" t="str">
            <v>ELEGÍVEL</v>
          </cell>
          <cell r="P1895">
            <v>1231.42</v>
          </cell>
          <cell r="R1895" t="str">
            <v>Patrimônio Separado</v>
          </cell>
        </row>
        <row r="1896">
          <cell r="F1896">
            <v>45292</v>
          </cell>
          <cell r="K1896" t="str">
            <v>Mês</v>
          </cell>
          <cell r="M1896" t="str">
            <v>ELEGÍVEL</v>
          </cell>
          <cell r="P1896">
            <v>1285.03</v>
          </cell>
          <cell r="R1896" t="str">
            <v>Patrimônio Separado</v>
          </cell>
        </row>
        <row r="1897">
          <cell r="F1897">
            <v>45292</v>
          </cell>
          <cell r="K1897" t="str">
            <v>Mês</v>
          </cell>
          <cell r="M1897" t="str">
            <v>ELEGÍVEL</v>
          </cell>
          <cell r="P1897">
            <v>2354.84</v>
          </cell>
          <cell r="R1897" t="str">
            <v>Patrimônio Separado</v>
          </cell>
        </row>
        <row r="1898">
          <cell r="F1898">
            <v>45292</v>
          </cell>
          <cell r="K1898" t="str">
            <v>Mês</v>
          </cell>
          <cell r="M1898" t="str">
            <v>ELEGÍVEL</v>
          </cell>
          <cell r="P1898">
            <v>1572.63</v>
          </cell>
          <cell r="R1898" t="str">
            <v>Patrimônio Separado</v>
          </cell>
        </row>
        <row r="1899">
          <cell r="F1899">
            <v>45292</v>
          </cell>
          <cell r="K1899" t="str">
            <v>Mês</v>
          </cell>
          <cell r="M1899" t="str">
            <v>ELEGÍVEL</v>
          </cell>
          <cell r="P1899">
            <v>808.19</v>
          </cell>
          <cell r="R1899" t="str">
            <v>Patrimônio Separado</v>
          </cell>
        </row>
        <row r="1900">
          <cell r="F1900">
            <v>45292</v>
          </cell>
          <cell r="K1900" t="str">
            <v>Mês</v>
          </cell>
          <cell r="M1900" t="str">
            <v>ELEGÍVEL</v>
          </cell>
          <cell r="P1900">
            <v>1385.97</v>
          </cell>
          <cell r="R1900" t="str">
            <v>Patrimônio Separado</v>
          </cell>
        </row>
        <row r="1901">
          <cell r="F1901">
            <v>45292</v>
          </cell>
          <cell r="K1901" t="str">
            <v>Mês</v>
          </cell>
          <cell r="M1901" t="str">
            <v>ELEGÍVEL</v>
          </cell>
          <cell r="P1901">
            <v>503.41</v>
          </cell>
          <cell r="R1901" t="str">
            <v>Patrimônio Separado</v>
          </cell>
        </row>
        <row r="1902">
          <cell r="F1902">
            <v>45292</v>
          </cell>
          <cell r="K1902" t="str">
            <v>Mês</v>
          </cell>
          <cell r="M1902" t="str">
            <v>ELEGÍVEL</v>
          </cell>
          <cell r="P1902">
            <v>318.91000000000003</v>
          </cell>
          <cell r="R1902" t="str">
            <v>Patrimônio Separado</v>
          </cell>
        </row>
        <row r="1903">
          <cell r="F1903">
            <v>45292</v>
          </cell>
          <cell r="K1903" t="str">
            <v>Mês</v>
          </cell>
          <cell r="M1903" t="str">
            <v>ELEGÍVEL</v>
          </cell>
          <cell r="P1903">
            <v>1258.1100000000001</v>
          </cell>
          <cell r="R1903" t="str">
            <v>Patrimônio Separado</v>
          </cell>
        </row>
        <row r="1904">
          <cell r="F1904">
            <v>45292</v>
          </cell>
          <cell r="K1904" t="str">
            <v>Mês</v>
          </cell>
          <cell r="M1904" t="str">
            <v>ELEGÍVEL</v>
          </cell>
          <cell r="P1904">
            <v>1747.36</v>
          </cell>
          <cell r="R1904" t="str">
            <v>Patrimônio Separado</v>
          </cell>
        </row>
        <row r="1905">
          <cell r="F1905">
            <v>45292</v>
          </cell>
          <cell r="K1905" t="str">
            <v>Mês</v>
          </cell>
          <cell r="M1905" t="str">
            <v>ELEGÍVEL</v>
          </cell>
          <cell r="P1905">
            <v>791.84</v>
          </cell>
          <cell r="R1905" t="str">
            <v>Patrimônio Separado</v>
          </cell>
        </row>
        <row r="1906">
          <cell r="F1906">
            <v>45292</v>
          </cell>
          <cell r="K1906" t="str">
            <v>Mês</v>
          </cell>
          <cell r="M1906" t="str">
            <v>ELEGÍVEL</v>
          </cell>
          <cell r="P1906">
            <v>781.31</v>
          </cell>
          <cell r="R1906" t="str">
            <v>Patrimônio Separado</v>
          </cell>
        </row>
        <row r="1907">
          <cell r="F1907">
            <v>45292</v>
          </cell>
          <cell r="K1907" t="str">
            <v>Mês</v>
          </cell>
          <cell r="M1907" t="str">
            <v>ELEGÍVEL</v>
          </cell>
          <cell r="P1907">
            <v>4000</v>
          </cell>
          <cell r="R1907" t="str">
            <v>Patrimônio Separado</v>
          </cell>
        </row>
        <row r="1908">
          <cell r="F1908">
            <v>45292</v>
          </cell>
          <cell r="K1908" t="str">
            <v>Mês</v>
          </cell>
          <cell r="M1908" t="str">
            <v>ELEGÍVEL</v>
          </cell>
          <cell r="P1908">
            <v>1183.3800000000001</v>
          </cell>
          <cell r="R1908" t="str">
            <v>Patrimônio Separado</v>
          </cell>
        </row>
        <row r="1909">
          <cell r="F1909">
            <v>45292</v>
          </cell>
          <cell r="K1909" t="str">
            <v>Mês</v>
          </cell>
          <cell r="M1909" t="str">
            <v>ELEGÍVEL</v>
          </cell>
          <cell r="P1909">
            <v>1231.49</v>
          </cell>
          <cell r="R1909" t="str">
            <v>Patrimônio Separado</v>
          </cell>
        </row>
        <row r="1910">
          <cell r="F1910">
            <v>45292</v>
          </cell>
          <cell r="K1910" t="str">
            <v>Mês</v>
          </cell>
          <cell r="M1910" t="str">
            <v>ELEGÍVEL</v>
          </cell>
          <cell r="P1910">
            <v>20.330000000000002</v>
          </cell>
          <cell r="R1910" t="str">
            <v>Patrimônio Separado</v>
          </cell>
        </row>
        <row r="1911">
          <cell r="F1911">
            <v>45292</v>
          </cell>
          <cell r="K1911" t="str">
            <v>Mês</v>
          </cell>
          <cell r="M1911" t="str">
            <v>ELEGÍVEL</v>
          </cell>
          <cell r="P1911">
            <v>1195.08</v>
          </cell>
          <cell r="R1911" t="str">
            <v>Patrimônio Separado</v>
          </cell>
        </row>
        <row r="1912">
          <cell r="F1912">
            <v>45292</v>
          </cell>
          <cell r="K1912" t="str">
            <v>Atraso</v>
          </cell>
          <cell r="M1912" t="str">
            <v>ELEGÍVEL</v>
          </cell>
          <cell r="P1912">
            <v>1162.3600000000001</v>
          </cell>
          <cell r="R1912" t="str">
            <v>Patrimônio Separado</v>
          </cell>
        </row>
        <row r="1913">
          <cell r="F1913">
            <v>45292</v>
          </cell>
          <cell r="K1913" t="str">
            <v>Mês</v>
          </cell>
          <cell r="M1913" t="str">
            <v>ELEGÍVEL</v>
          </cell>
          <cell r="P1913">
            <v>1151.69</v>
          </cell>
          <cell r="R1913" t="str">
            <v>Patrimônio Separado</v>
          </cell>
        </row>
        <row r="1914">
          <cell r="F1914">
            <v>45292</v>
          </cell>
          <cell r="K1914" t="str">
            <v>Mês</v>
          </cell>
          <cell r="M1914" t="str">
            <v>ELEGÍVEL</v>
          </cell>
          <cell r="P1914">
            <v>1776.83</v>
          </cell>
          <cell r="R1914" t="str">
            <v>Patrimônio Separado</v>
          </cell>
        </row>
        <row r="1915">
          <cell r="F1915">
            <v>45292</v>
          </cell>
          <cell r="K1915" t="str">
            <v>Mês</v>
          </cell>
          <cell r="M1915" t="str">
            <v>ELEGÍVEL</v>
          </cell>
          <cell r="P1915">
            <v>736</v>
          </cell>
          <cell r="R1915" t="str">
            <v>Patrimônio Separado</v>
          </cell>
        </row>
        <row r="1916">
          <cell r="F1916">
            <v>45292</v>
          </cell>
          <cell r="K1916" t="str">
            <v>Mês</v>
          </cell>
          <cell r="M1916" t="str">
            <v>ELEGÍVEL</v>
          </cell>
          <cell r="P1916">
            <v>2163</v>
          </cell>
          <cell r="R1916" t="str">
            <v>Patrimônio Separado</v>
          </cell>
        </row>
        <row r="1917">
          <cell r="F1917">
            <v>45292</v>
          </cell>
          <cell r="K1917" t="str">
            <v>Mês</v>
          </cell>
          <cell r="M1917" t="str">
            <v>ELEGÍVEL</v>
          </cell>
          <cell r="P1917">
            <v>533.25</v>
          </cell>
          <cell r="R1917" t="str">
            <v>Patrimônio Separado</v>
          </cell>
        </row>
        <row r="1918">
          <cell r="F1918">
            <v>45292</v>
          </cell>
          <cell r="K1918" t="str">
            <v>Mês</v>
          </cell>
          <cell r="M1918" t="str">
            <v>ELEGÍVEL</v>
          </cell>
          <cell r="P1918">
            <v>749.6</v>
          </cell>
          <cell r="R1918" t="str">
            <v>Patrimônio Separado</v>
          </cell>
        </row>
        <row r="1919">
          <cell r="F1919">
            <v>45292</v>
          </cell>
          <cell r="K1919" t="str">
            <v>Mês</v>
          </cell>
          <cell r="M1919" t="str">
            <v>ELEGÍVEL</v>
          </cell>
          <cell r="P1919">
            <v>1482.96</v>
          </cell>
          <cell r="R1919" t="str">
            <v>Patrimônio Separado</v>
          </cell>
        </row>
        <row r="1920">
          <cell r="F1920">
            <v>45292</v>
          </cell>
          <cell r="K1920" t="str">
            <v>Mês</v>
          </cell>
          <cell r="M1920" t="str">
            <v>ELEGÍVEL</v>
          </cell>
          <cell r="P1920">
            <v>1297.02</v>
          </cell>
          <cell r="R1920" t="str">
            <v>Patrimônio Separado</v>
          </cell>
        </row>
        <row r="1921">
          <cell r="F1921">
            <v>45292</v>
          </cell>
          <cell r="K1921" t="str">
            <v>Mês</v>
          </cell>
          <cell r="M1921" t="str">
            <v>ELEGÍVEL</v>
          </cell>
          <cell r="P1921">
            <v>26092.720000000001</v>
          </cell>
          <cell r="R1921" t="str">
            <v>Patrimônio Separado</v>
          </cell>
        </row>
        <row r="1922">
          <cell r="F1922">
            <v>45292</v>
          </cell>
          <cell r="K1922" t="str">
            <v>Mês</v>
          </cell>
          <cell r="M1922" t="str">
            <v>ELEGÍVEL</v>
          </cell>
          <cell r="P1922">
            <v>566.04</v>
          </cell>
          <cell r="R1922" t="str">
            <v>Patrimônio Separado</v>
          </cell>
        </row>
        <row r="1923">
          <cell r="F1923">
            <v>45292</v>
          </cell>
          <cell r="K1923" t="str">
            <v>Mês</v>
          </cell>
          <cell r="M1923" t="str">
            <v>ELEGÍVEL</v>
          </cell>
          <cell r="P1923">
            <v>911.51</v>
          </cell>
          <cell r="R1923" t="str">
            <v>Patrimônio Separado</v>
          </cell>
        </row>
        <row r="1924">
          <cell r="F1924">
            <v>45292</v>
          </cell>
          <cell r="K1924" t="str">
            <v>Mês</v>
          </cell>
          <cell r="M1924" t="str">
            <v>ELEGÍVEL</v>
          </cell>
          <cell r="P1924">
            <v>1258.1100000000001</v>
          </cell>
          <cell r="R1924" t="str">
            <v>Patrimônio Separado</v>
          </cell>
        </row>
        <row r="1925">
          <cell r="F1925">
            <v>45292</v>
          </cell>
          <cell r="K1925" t="str">
            <v>Mês</v>
          </cell>
          <cell r="M1925" t="str">
            <v>ELEGÍVEL</v>
          </cell>
          <cell r="P1925">
            <v>458.88</v>
          </cell>
          <cell r="R1925" t="str">
            <v>Patrimônio Separado</v>
          </cell>
        </row>
        <row r="1926">
          <cell r="F1926">
            <v>45292</v>
          </cell>
          <cell r="K1926" t="str">
            <v>Mês</v>
          </cell>
          <cell r="M1926" t="str">
            <v>ELEGÍVEL</v>
          </cell>
          <cell r="P1926">
            <v>1115.19</v>
          </cell>
          <cell r="R1926" t="str">
            <v>Patrimônio Separado</v>
          </cell>
        </row>
        <row r="1927">
          <cell r="F1927">
            <v>45292</v>
          </cell>
          <cell r="K1927" t="str">
            <v>Mês</v>
          </cell>
          <cell r="M1927" t="str">
            <v>ELEGÍVEL</v>
          </cell>
          <cell r="P1927">
            <v>411.66</v>
          </cell>
          <cell r="R1927" t="str">
            <v>Patrimônio Separado</v>
          </cell>
        </row>
        <row r="1928">
          <cell r="F1928">
            <v>45292</v>
          </cell>
          <cell r="K1928" t="str">
            <v>Mês</v>
          </cell>
          <cell r="M1928" t="str">
            <v>ELEGÍVEL</v>
          </cell>
          <cell r="P1928">
            <v>858.69</v>
          </cell>
          <cell r="R1928" t="str">
            <v>Patrimônio Separado</v>
          </cell>
        </row>
        <row r="1929">
          <cell r="F1929">
            <v>45292</v>
          </cell>
          <cell r="K1929" t="str">
            <v>Mês</v>
          </cell>
          <cell r="M1929" t="str">
            <v>ELEGÍVEL</v>
          </cell>
          <cell r="P1929">
            <v>30000</v>
          </cell>
          <cell r="R1929" t="str">
            <v>Patrimônio Separado</v>
          </cell>
        </row>
        <row r="1930">
          <cell r="F1930">
            <v>45292</v>
          </cell>
          <cell r="K1930" t="str">
            <v>Mês</v>
          </cell>
          <cell r="M1930" t="str">
            <v>ELEGÍVEL</v>
          </cell>
          <cell r="P1930">
            <v>1256.04</v>
          </cell>
          <cell r="R1930" t="str">
            <v>Patrimônio Separado</v>
          </cell>
        </row>
        <row r="1931">
          <cell r="F1931">
            <v>45292</v>
          </cell>
          <cell r="K1931" t="str">
            <v>Atraso</v>
          </cell>
          <cell r="M1931" t="str">
            <v>ELEGÍVEL</v>
          </cell>
          <cell r="P1931">
            <v>1114.4100000000001</v>
          </cell>
          <cell r="R1931" t="str">
            <v>Patrimônio Separado</v>
          </cell>
        </row>
        <row r="1932">
          <cell r="F1932">
            <v>45323</v>
          </cell>
          <cell r="K1932" t="str">
            <v>Atraso</v>
          </cell>
          <cell r="M1932" t="str">
            <v>ELEGÍVEL</v>
          </cell>
          <cell r="P1932">
            <v>1138.8600000000001</v>
          </cell>
          <cell r="R1932" t="str">
            <v>Patrimônio Separado</v>
          </cell>
        </row>
        <row r="1933">
          <cell r="F1933">
            <v>45323</v>
          </cell>
          <cell r="K1933" t="str">
            <v>Atraso</v>
          </cell>
          <cell r="M1933" t="str">
            <v>ELEGÍVEL</v>
          </cell>
          <cell r="P1933">
            <v>1236.1100000000001</v>
          </cell>
          <cell r="R1933" t="str">
            <v>Patrimônio Separado</v>
          </cell>
        </row>
        <row r="1934">
          <cell r="F1934">
            <v>45323</v>
          </cell>
          <cell r="K1934" t="str">
            <v>Atraso</v>
          </cell>
          <cell r="M1934" t="str">
            <v>ELEGÍVEL</v>
          </cell>
          <cell r="P1934">
            <v>934.71</v>
          </cell>
          <cell r="R1934" t="str">
            <v>Patrimônio Separado</v>
          </cell>
        </row>
        <row r="1935">
          <cell r="F1935">
            <v>45323</v>
          </cell>
          <cell r="K1935" t="str">
            <v>Mês</v>
          </cell>
          <cell r="M1935" t="str">
            <v>ELEGÍVEL</v>
          </cell>
          <cell r="P1935">
            <v>919.62</v>
          </cell>
          <cell r="R1935" t="str">
            <v>Patrimônio Separado</v>
          </cell>
        </row>
        <row r="1936">
          <cell r="F1936">
            <v>45323</v>
          </cell>
          <cell r="K1936" t="str">
            <v>Atraso</v>
          </cell>
          <cell r="M1936" t="str">
            <v>ELEGÍVEL</v>
          </cell>
          <cell r="P1936">
            <v>500.35</v>
          </cell>
          <cell r="R1936" t="str">
            <v>Patrimônio Separado</v>
          </cell>
        </row>
        <row r="1937">
          <cell r="F1937">
            <v>45323</v>
          </cell>
          <cell r="K1937" t="str">
            <v>Atraso</v>
          </cell>
          <cell r="M1937" t="str">
            <v>ELEGÍVEL</v>
          </cell>
          <cell r="P1937">
            <v>1415.06</v>
          </cell>
          <cell r="R1937" t="str">
            <v>Patrimônio Separado</v>
          </cell>
        </row>
        <row r="1938">
          <cell r="F1938">
            <v>45323</v>
          </cell>
          <cell r="K1938" t="str">
            <v>Mês</v>
          </cell>
          <cell r="M1938" t="str">
            <v>ELEGÍVEL</v>
          </cell>
          <cell r="P1938">
            <v>934.91</v>
          </cell>
          <cell r="R1938" t="str">
            <v>Patrimônio Separado</v>
          </cell>
        </row>
        <row r="1939">
          <cell r="F1939">
            <v>45323</v>
          </cell>
          <cell r="K1939" t="str">
            <v>Mês</v>
          </cell>
          <cell r="M1939" t="str">
            <v>ELEGÍVEL</v>
          </cell>
          <cell r="P1939">
            <v>884.15</v>
          </cell>
          <cell r="R1939" t="str">
            <v>Patrimônio Separado</v>
          </cell>
        </row>
        <row r="1940">
          <cell r="F1940">
            <v>45323</v>
          </cell>
          <cell r="K1940" t="str">
            <v>Mês</v>
          </cell>
          <cell r="M1940" t="str">
            <v>ELEGÍVEL</v>
          </cell>
          <cell r="P1940">
            <v>4000</v>
          </cell>
          <cell r="R1940" t="str">
            <v>Patrimônio Separado</v>
          </cell>
        </row>
        <row r="1941">
          <cell r="F1941">
            <v>45323</v>
          </cell>
          <cell r="K1941" t="str">
            <v>Mês</v>
          </cell>
          <cell r="M1941" t="str">
            <v>ELEGÍVEL</v>
          </cell>
          <cell r="P1941">
            <v>983.68</v>
          </cell>
          <cell r="R1941" t="str">
            <v>Patrimônio Separado</v>
          </cell>
        </row>
        <row r="1942">
          <cell r="F1942">
            <v>45323</v>
          </cell>
          <cell r="K1942" t="str">
            <v>Mês</v>
          </cell>
          <cell r="M1942" t="str">
            <v>ELEGÍVEL</v>
          </cell>
          <cell r="P1942">
            <v>163.24</v>
          </cell>
          <cell r="R1942" t="str">
            <v>Patrimônio Separado</v>
          </cell>
        </row>
        <row r="1943">
          <cell r="F1943">
            <v>45323</v>
          </cell>
          <cell r="K1943" t="str">
            <v>Mês</v>
          </cell>
          <cell r="M1943" t="str">
            <v>ELEGÍVEL</v>
          </cell>
          <cell r="P1943">
            <v>552.45000000000005</v>
          </cell>
          <cell r="R1943" t="str">
            <v>Patrimônio Separado</v>
          </cell>
        </row>
        <row r="1944">
          <cell r="F1944">
            <v>45323</v>
          </cell>
          <cell r="K1944" t="str">
            <v>Mês</v>
          </cell>
          <cell r="M1944" t="str">
            <v>ELEGÍVEL</v>
          </cell>
          <cell r="P1944">
            <v>763.77</v>
          </cell>
          <cell r="R1944" t="str">
            <v>Patrimônio Separado</v>
          </cell>
        </row>
        <row r="1945">
          <cell r="F1945">
            <v>45323</v>
          </cell>
          <cell r="K1945" t="str">
            <v>Mês</v>
          </cell>
          <cell r="M1945" t="str">
            <v>ELEGÍVEL</v>
          </cell>
          <cell r="P1945">
            <v>906.99</v>
          </cell>
          <cell r="R1945" t="str">
            <v>Patrimônio Separado</v>
          </cell>
        </row>
        <row r="1946">
          <cell r="F1946">
            <v>45323</v>
          </cell>
          <cell r="K1946" t="str">
            <v>Mês</v>
          </cell>
          <cell r="M1946" t="str">
            <v>ELEGÍVEL</v>
          </cell>
          <cell r="P1946">
            <v>865.77</v>
          </cell>
          <cell r="R1946" t="str">
            <v>Patrimônio Separado</v>
          </cell>
        </row>
        <row r="1947">
          <cell r="F1947">
            <v>45323</v>
          </cell>
          <cell r="K1947" t="str">
            <v>Mês</v>
          </cell>
          <cell r="M1947" t="str">
            <v>ELEGÍVEL</v>
          </cell>
          <cell r="P1947">
            <v>1555.91</v>
          </cell>
          <cell r="R1947" t="str">
            <v>Patrimônio Separado</v>
          </cell>
        </row>
        <row r="1948">
          <cell r="F1948">
            <v>45323</v>
          </cell>
          <cell r="K1948" t="str">
            <v>Mês</v>
          </cell>
          <cell r="M1948" t="str">
            <v>ELEGÍVEL</v>
          </cell>
          <cell r="P1948">
            <v>1402.23</v>
          </cell>
          <cell r="R1948" t="str">
            <v>Patrimônio Separado</v>
          </cell>
        </row>
        <row r="1949">
          <cell r="F1949">
            <v>45323</v>
          </cell>
          <cell r="K1949" t="str">
            <v>Mês</v>
          </cell>
          <cell r="M1949" t="str">
            <v>ELEGÍVEL</v>
          </cell>
          <cell r="P1949">
            <v>478.39</v>
          </cell>
          <cell r="R1949" t="str">
            <v>Patrimônio Separado</v>
          </cell>
        </row>
        <row r="1950">
          <cell r="F1950">
            <v>45323</v>
          </cell>
          <cell r="K1950" t="str">
            <v>Mês</v>
          </cell>
          <cell r="M1950" t="str">
            <v>ELEGÍVEL</v>
          </cell>
          <cell r="P1950">
            <v>570.29</v>
          </cell>
          <cell r="R1950" t="str">
            <v>Patrimônio Separado</v>
          </cell>
        </row>
        <row r="1951">
          <cell r="F1951">
            <v>45323</v>
          </cell>
          <cell r="K1951" t="str">
            <v>Mês</v>
          </cell>
          <cell r="M1951" t="str">
            <v>ELEGÍVEL</v>
          </cell>
          <cell r="P1951">
            <v>453</v>
          </cell>
          <cell r="R1951" t="str">
            <v>Patrimônio Separado</v>
          </cell>
        </row>
        <row r="1952">
          <cell r="F1952">
            <v>45323</v>
          </cell>
          <cell r="K1952" t="str">
            <v>Mês</v>
          </cell>
          <cell r="M1952" t="str">
            <v>ELEGÍVEL</v>
          </cell>
          <cell r="P1952">
            <v>704.51</v>
          </cell>
          <cell r="R1952" t="str">
            <v>Patrimônio Separado</v>
          </cell>
        </row>
        <row r="1953">
          <cell r="F1953">
            <v>45323</v>
          </cell>
          <cell r="K1953" t="str">
            <v>Mês</v>
          </cell>
          <cell r="M1953" t="str">
            <v>ELEGÍVEL</v>
          </cell>
          <cell r="P1953">
            <v>1200.02</v>
          </cell>
          <cell r="R1953" t="str">
            <v>Patrimônio Separado</v>
          </cell>
        </row>
        <row r="1954">
          <cell r="F1954">
            <v>45323</v>
          </cell>
          <cell r="K1954" t="str">
            <v>Mês</v>
          </cell>
          <cell r="M1954" t="str">
            <v>ELEGÍVEL</v>
          </cell>
          <cell r="P1954">
            <v>1074.18</v>
          </cell>
          <cell r="R1954" t="str">
            <v>Patrimônio Separado</v>
          </cell>
        </row>
        <row r="1955">
          <cell r="F1955">
            <v>45323</v>
          </cell>
          <cell r="K1955" t="str">
            <v>Mês</v>
          </cell>
          <cell r="M1955" t="str">
            <v>ELEGÍVEL</v>
          </cell>
          <cell r="P1955">
            <v>1132.05</v>
          </cell>
          <cell r="R1955" t="str">
            <v>Patrimônio Separado</v>
          </cell>
        </row>
        <row r="1956">
          <cell r="F1956">
            <v>45323</v>
          </cell>
          <cell r="K1956" t="str">
            <v>Mês</v>
          </cell>
          <cell r="M1956" t="str">
            <v>ELEGÍVEL</v>
          </cell>
          <cell r="P1956">
            <v>610.02</v>
          </cell>
          <cell r="R1956" t="str">
            <v>Patrimônio Separado</v>
          </cell>
        </row>
        <row r="1957">
          <cell r="F1957">
            <v>45323</v>
          </cell>
          <cell r="K1957" t="str">
            <v>Mês</v>
          </cell>
          <cell r="M1957" t="str">
            <v>ELEGÍVEL</v>
          </cell>
          <cell r="P1957">
            <v>1155.78</v>
          </cell>
          <cell r="R1957" t="str">
            <v>Patrimônio Separado</v>
          </cell>
        </row>
        <row r="1958">
          <cell r="F1958">
            <v>45323</v>
          </cell>
          <cell r="K1958" t="str">
            <v>Atraso</v>
          </cell>
          <cell r="M1958" t="str">
            <v>ELEGÍVEL</v>
          </cell>
          <cell r="P1958">
            <v>559.47</v>
          </cell>
          <cell r="R1958" t="str">
            <v>Patrimônio Separado</v>
          </cell>
        </row>
        <row r="1959">
          <cell r="F1959">
            <v>45323</v>
          </cell>
          <cell r="K1959" t="str">
            <v>Mês</v>
          </cell>
          <cell r="M1959" t="str">
            <v>ELEGÍVEL</v>
          </cell>
          <cell r="P1959">
            <v>1289.01</v>
          </cell>
          <cell r="R1959" t="str">
            <v>Patrimônio Separado</v>
          </cell>
        </row>
        <row r="1960">
          <cell r="F1960">
            <v>45323</v>
          </cell>
          <cell r="K1960" t="str">
            <v>Mês</v>
          </cell>
          <cell r="M1960" t="str">
            <v>ELEGÍVEL</v>
          </cell>
          <cell r="P1960">
            <v>1390.27</v>
          </cell>
          <cell r="R1960" t="str">
            <v>Patrimônio Separado</v>
          </cell>
        </row>
        <row r="1961">
          <cell r="F1961">
            <v>45323</v>
          </cell>
          <cell r="K1961" t="str">
            <v>Mês</v>
          </cell>
          <cell r="M1961" t="str">
            <v>ELEGÍVEL</v>
          </cell>
          <cell r="P1961">
            <v>301.02</v>
          </cell>
          <cell r="R1961" t="str">
            <v>Patrimônio Separado</v>
          </cell>
        </row>
        <row r="1962">
          <cell r="F1962">
            <v>45323</v>
          </cell>
          <cell r="K1962" t="str">
            <v>Mês</v>
          </cell>
          <cell r="M1962" t="str">
            <v>ELEGÍVEL</v>
          </cell>
          <cell r="P1962">
            <v>571.46</v>
          </cell>
          <cell r="R1962" t="str">
            <v>Patrimônio Separado</v>
          </cell>
        </row>
        <row r="1963">
          <cell r="F1963">
            <v>45323</v>
          </cell>
          <cell r="K1963" t="str">
            <v>Mês</v>
          </cell>
          <cell r="M1963" t="str">
            <v>ELEGÍVEL</v>
          </cell>
          <cell r="P1963">
            <v>959.42</v>
          </cell>
          <cell r="R1963" t="str">
            <v>Patrimônio Separado</v>
          </cell>
        </row>
        <row r="1964">
          <cell r="F1964">
            <v>45323</v>
          </cell>
          <cell r="K1964" t="str">
            <v>Mês</v>
          </cell>
          <cell r="M1964" t="str">
            <v>ELEGÍVEL</v>
          </cell>
          <cell r="P1964">
            <v>504.97</v>
          </cell>
          <cell r="R1964" t="str">
            <v>Patrimônio Separado</v>
          </cell>
        </row>
        <row r="1965">
          <cell r="F1965">
            <v>45323</v>
          </cell>
          <cell r="K1965" t="str">
            <v>Mês</v>
          </cell>
          <cell r="M1965" t="str">
            <v>ELEGÍVEL</v>
          </cell>
          <cell r="P1965">
            <v>1001.62</v>
          </cell>
          <cell r="R1965" t="str">
            <v>Patrimônio Separado</v>
          </cell>
        </row>
        <row r="1966">
          <cell r="F1966">
            <v>45323</v>
          </cell>
          <cell r="K1966" t="str">
            <v>Mês</v>
          </cell>
          <cell r="M1966" t="str">
            <v>ELEGÍVEL</v>
          </cell>
          <cell r="P1966">
            <v>810.69</v>
          </cell>
          <cell r="R1966" t="str">
            <v>Patrimônio Separado</v>
          </cell>
        </row>
        <row r="1967">
          <cell r="F1967">
            <v>45323</v>
          </cell>
          <cell r="K1967" t="str">
            <v>Mês</v>
          </cell>
          <cell r="M1967" t="str">
            <v>ELEGÍVEL</v>
          </cell>
          <cell r="P1967">
            <v>319.90000000000003</v>
          </cell>
          <cell r="R1967" t="str">
            <v>Patrimônio Separado</v>
          </cell>
        </row>
        <row r="1968">
          <cell r="F1968">
            <v>45323</v>
          </cell>
          <cell r="K1968" t="str">
            <v>Mês</v>
          </cell>
          <cell r="M1968" t="str">
            <v>ELEGÍVEL</v>
          </cell>
          <cell r="P1968">
            <v>2184.16</v>
          </cell>
          <cell r="R1968" t="str">
            <v>Patrimônio Separado</v>
          </cell>
        </row>
        <row r="1969">
          <cell r="F1969">
            <v>45323</v>
          </cell>
          <cell r="K1969" t="str">
            <v>Mês</v>
          </cell>
          <cell r="M1969" t="str">
            <v>ELEGÍVEL</v>
          </cell>
          <cell r="P1969">
            <v>2327.39</v>
          </cell>
          <cell r="R1969" t="str">
            <v>Patrimônio Separado</v>
          </cell>
        </row>
        <row r="1970">
          <cell r="F1970">
            <v>45323</v>
          </cell>
          <cell r="K1970" t="str">
            <v>Mês</v>
          </cell>
          <cell r="M1970" t="str">
            <v>ELEGÍVEL</v>
          </cell>
          <cell r="P1970">
            <v>1577.51</v>
          </cell>
          <cell r="R1970" t="str">
            <v>Patrimônio Separado</v>
          </cell>
        </row>
        <row r="1971">
          <cell r="F1971">
            <v>45323</v>
          </cell>
          <cell r="K1971" t="str">
            <v>Mês</v>
          </cell>
          <cell r="M1971" t="str">
            <v>ELEGÍVEL</v>
          </cell>
          <cell r="P1971">
            <v>1752.78</v>
          </cell>
          <cell r="R1971" t="str">
            <v>Patrimônio Separado</v>
          </cell>
        </row>
        <row r="1972">
          <cell r="F1972">
            <v>45323</v>
          </cell>
          <cell r="K1972" t="str">
            <v>Mês</v>
          </cell>
          <cell r="M1972" t="str">
            <v>ELEGÍVEL</v>
          </cell>
          <cell r="P1972">
            <v>903.58</v>
          </cell>
          <cell r="R1972" t="str">
            <v>Patrimônio Separado</v>
          </cell>
        </row>
        <row r="1973">
          <cell r="F1973">
            <v>45323</v>
          </cell>
          <cell r="K1973" t="str">
            <v>Mês</v>
          </cell>
          <cell r="M1973" t="str">
            <v>ELEGÍVEL</v>
          </cell>
          <cell r="P1973">
            <v>701.11</v>
          </cell>
          <cell r="R1973" t="str">
            <v>Patrimônio Separado</v>
          </cell>
        </row>
        <row r="1974">
          <cell r="F1974">
            <v>45323</v>
          </cell>
          <cell r="K1974" t="str">
            <v>Mês</v>
          </cell>
          <cell r="M1974" t="str">
            <v>ELEGÍVEL</v>
          </cell>
          <cell r="P1974">
            <v>5258.36</v>
          </cell>
          <cell r="R1974" t="str">
            <v>Patrimônio Separado</v>
          </cell>
        </row>
        <row r="1975">
          <cell r="F1975">
            <v>45323</v>
          </cell>
          <cell r="K1975" t="str">
            <v>Mês</v>
          </cell>
          <cell r="M1975" t="str">
            <v>ELEGÍVEL</v>
          </cell>
          <cell r="P1975">
            <v>2362.14</v>
          </cell>
          <cell r="R1975" t="str">
            <v>Patrimônio Separado</v>
          </cell>
        </row>
        <row r="1976">
          <cell r="F1976">
            <v>45323</v>
          </cell>
          <cell r="K1976" t="str">
            <v>Mês</v>
          </cell>
          <cell r="M1976" t="str">
            <v>ELEGÍVEL</v>
          </cell>
          <cell r="P1976">
            <v>691.78</v>
          </cell>
          <cell r="R1976" t="str">
            <v>Patrimônio Separado</v>
          </cell>
        </row>
        <row r="1977">
          <cell r="F1977">
            <v>45323</v>
          </cell>
          <cell r="K1977" t="str">
            <v>Mês</v>
          </cell>
          <cell r="M1977" t="str">
            <v>ELEGÍVEL</v>
          </cell>
          <cell r="P1977">
            <v>495.82</v>
          </cell>
          <cell r="R1977" t="str">
            <v>Patrimônio Separado</v>
          </cell>
        </row>
        <row r="1978">
          <cell r="F1978">
            <v>45323</v>
          </cell>
          <cell r="K1978" t="str">
            <v>Mês</v>
          </cell>
          <cell r="M1978" t="str">
            <v>ELEGÍVEL</v>
          </cell>
          <cell r="P1978">
            <v>1235.23</v>
          </cell>
          <cell r="R1978" t="str">
            <v>Patrimônio Separado</v>
          </cell>
        </row>
        <row r="1979">
          <cell r="F1979">
            <v>45323</v>
          </cell>
          <cell r="K1979" t="str">
            <v>Atraso</v>
          </cell>
          <cell r="M1979" t="str">
            <v>ELEGÍVEL</v>
          </cell>
          <cell r="P1979">
            <v>1248.5899999999999</v>
          </cell>
          <cell r="R1979" t="str">
            <v>Patrimônio Separado</v>
          </cell>
        </row>
        <row r="1980">
          <cell r="F1980">
            <v>45323</v>
          </cell>
          <cell r="K1980" t="str">
            <v>Mês</v>
          </cell>
          <cell r="M1980" t="str">
            <v>ELEGÍVEL</v>
          </cell>
          <cell r="P1980">
            <v>996.98</v>
          </cell>
          <cell r="R1980" t="str">
            <v>Patrimônio Separado</v>
          </cell>
        </row>
        <row r="1981">
          <cell r="F1981">
            <v>45323</v>
          </cell>
          <cell r="K1981" t="str">
            <v>Mês</v>
          </cell>
          <cell r="M1981" t="str">
            <v>ELEGÍVEL</v>
          </cell>
          <cell r="P1981">
            <v>1326</v>
          </cell>
          <cell r="R1981" t="str">
            <v>Patrimônio Separado</v>
          </cell>
        </row>
        <row r="1982">
          <cell r="F1982">
            <v>45323</v>
          </cell>
          <cell r="K1982" t="str">
            <v>Mês</v>
          </cell>
          <cell r="M1982" t="str">
            <v>ELEGÍVEL</v>
          </cell>
          <cell r="P1982">
            <v>1235.3</v>
          </cell>
          <cell r="R1982" t="str">
            <v>Patrimônio Separado</v>
          </cell>
        </row>
        <row r="1983">
          <cell r="F1983">
            <v>45323</v>
          </cell>
          <cell r="K1983" t="str">
            <v>Mês</v>
          </cell>
          <cell r="M1983" t="str">
            <v>ELEGÍVEL</v>
          </cell>
          <cell r="P1983">
            <v>1151.2</v>
          </cell>
          <cell r="R1983" t="str">
            <v>Patrimônio Separado</v>
          </cell>
        </row>
        <row r="1984">
          <cell r="F1984">
            <v>45323</v>
          </cell>
          <cell r="K1984" t="str">
            <v>Mês</v>
          </cell>
          <cell r="M1984" t="str">
            <v>ELEGÍVEL</v>
          </cell>
          <cell r="P1984">
            <v>1198.78</v>
          </cell>
          <cell r="R1984" t="str">
            <v>Patrimônio Separado</v>
          </cell>
        </row>
        <row r="1985">
          <cell r="F1985">
            <v>45323</v>
          </cell>
          <cell r="K1985" t="str">
            <v>Mês</v>
          </cell>
          <cell r="M1985" t="str">
            <v>ELEGÍVEL</v>
          </cell>
          <cell r="P1985">
            <v>1782.34</v>
          </cell>
          <cell r="R1985" t="str">
            <v>Patrimônio Separado</v>
          </cell>
        </row>
        <row r="1986">
          <cell r="F1986">
            <v>45323</v>
          </cell>
          <cell r="K1986" t="str">
            <v>Mês</v>
          </cell>
          <cell r="M1986" t="str">
            <v>ELEGÍVEL</v>
          </cell>
          <cell r="P1986">
            <v>438.34</v>
          </cell>
          <cell r="R1986" t="str">
            <v>Patrimônio Separado</v>
          </cell>
        </row>
        <row r="1987">
          <cell r="F1987">
            <v>45323</v>
          </cell>
          <cell r="K1987" t="str">
            <v>Mês</v>
          </cell>
          <cell r="M1987" t="str">
            <v>ELEGÍVEL</v>
          </cell>
          <cell r="P1987">
            <v>2169.6999999999998</v>
          </cell>
          <cell r="R1987" t="str">
            <v>Patrimônio Separado</v>
          </cell>
        </row>
        <row r="1988">
          <cell r="F1988">
            <v>45323</v>
          </cell>
          <cell r="K1988" t="str">
            <v>Mês</v>
          </cell>
          <cell r="M1988" t="str">
            <v>ELEGÍVEL</v>
          </cell>
          <cell r="P1988">
            <v>534.9</v>
          </cell>
          <cell r="R1988" t="str">
            <v>Patrimônio Separado</v>
          </cell>
        </row>
        <row r="1989">
          <cell r="F1989">
            <v>45323</v>
          </cell>
          <cell r="K1989" t="str">
            <v>Mês</v>
          </cell>
          <cell r="M1989" t="str">
            <v>ELEGÍVEL</v>
          </cell>
          <cell r="P1989">
            <v>751.92</v>
          </cell>
          <cell r="R1989" t="str">
            <v>Patrimônio Separado</v>
          </cell>
        </row>
        <row r="1990">
          <cell r="F1990">
            <v>45323</v>
          </cell>
          <cell r="K1990" t="str">
            <v>Mês</v>
          </cell>
          <cell r="M1990" t="str">
            <v>ELEGÍVEL</v>
          </cell>
          <cell r="P1990">
            <v>1487.55</v>
          </cell>
          <cell r="R1990" t="str">
            <v>Patrimônio Separado</v>
          </cell>
        </row>
        <row r="1991">
          <cell r="F1991">
            <v>45323</v>
          </cell>
          <cell r="K1991" t="str">
            <v>Mês</v>
          </cell>
          <cell r="M1991" t="str">
            <v>ELEGÍVEL</v>
          </cell>
          <cell r="P1991">
            <v>1664.98</v>
          </cell>
          <cell r="R1991" t="str">
            <v>Patrimônio Separado</v>
          </cell>
        </row>
        <row r="1992">
          <cell r="F1992">
            <v>45323</v>
          </cell>
          <cell r="K1992" t="str">
            <v>Mês</v>
          </cell>
          <cell r="M1992" t="str">
            <v>ELEGÍVEL</v>
          </cell>
          <cell r="P1992">
            <v>794.3</v>
          </cell>
          <cell r="R1992" t="str">
            <v>Patrimônio Separado</v>
          </cell>
        </row>
        <row r="1993">
          <cell r="F1993">
            <v>45323</v>
          </cell>
          <cell r="K1993" t="str">
            <v>Atraso</v>
          </cell>
          <cell r="M1993" t="str">
            <v>ELEGÍVEL</v>
          </cell>
          <cell r="P1993">
            <v>1544.11</v>
          </cell>
          <cell r="R1993" t="str">
            <v>Patrimônio Separado</v>
          </cell>
        </row>
        <row r="1994">
          <cell r="F1994">
            <v>45352</v>
          </cell>
          <cell r="K1994" t="str">
            <v>Atraso</v>
          </cell>
          <cell r="M1994" t="str">
            <v>ELEGÍVEL</v>
          </cell>
          <cell r="P1994">
            <v>3915.05</v>
          </cell>
          <cell r="R1994" t="str">
            <v>Patrimônio Separado</v>
          </cell>
        </row>
        <row r="1995">
          <cell r="F1995">
            <v>45352</v>
          </cell>
          <cell r="K1995" t="str">
            <v>Atraso</v>
          </cell>
          <cell r="M1995" t="str">
            <v>ELEGÍVEL</v>
          </cell>
          <cell r="P1995">
            <v>1262.01</v>
          </cell>
          <cell r="R1995" t="str">
            <v>Patrimônio Separado</v>
          </cell>
        </row>
        <row r="1996">
          <cell r="F1996">
            <v>45352</v>
          </cell>
          <cell r="K1996" t="str">
            <v>Atraso</v>
          </cell>
          <cell r="M1996" t="str">
            <v>ELEGÍVEL</v>
          </cell>
          <cell r="P1996">
            <v>500.21</v>
          </cell>
          <cell r="R1996" t="str">
            <v>Patrimônio Separado</v>
          </cell>
        </row>
        <row r="1997">
          <cell r="F1997">
            <v>45352</v>
          </cell>
          <cell r="K1997" t="str">
            <v>Atraso</v>
          </cell>
          <cell r="M1997" t="str">
            <v>ELEGÍVEL</v>
          </cell>
          <cell r="P1997">
            <v>421.33</v>
          </cell>
          <cell r="R1997" t="str">
            <v>Patrimônio Separado</v>
          </cell>
        </row>
        <row r="1998">
          <cell r="F1998">
            <v>45352</v>
          </cell>
          <cell r="K1998" t="str">
            <v>Atraso</v>
          </cell>
          <cell r="M1998" t="str">
            <v>ELEGÍVEL</v>
          </cell>
          <cell r="P1998">
            <v>878.87</v>
          </cell>
          <cell r="R1998" t="str">
            <v>Patrimônio Separado</v>
          </cell>
        </row>
        <row r="1999">
          <cell r="F1999">
            <v>45352</v>
          </cell>
          <cell r="K1999" t="str">
            <v>Mês</v>
          </cell>
          <cell r="M1999" t="str">
            <v>ELEGÍVEL</v>
          </cell>
          <cell r="P1999">
            <v>571.83000000000004</v>
          </cell>
          <cell r="R1999" t="str">
            <v>Patrimônio Separado</v>
          </cell>
        </row>
        <row r="2000">
          <cell r="F2000">
            <v>45352</v>
          </cell>
          <cell r="K2000" t="str">
            <v>Mês</v>
          </cell>
          <cell r="M2000" t="str">
            <v>ELEGÍVEL</v>
          </cell>
          <cell r="P2000">
            <v>1067.48</v>
          </cell>
          <cell r="R2000" t="str">
            <v>Patrimônio Separado</v>
          </cell>
        </row>
        <row r="2001">
          <cell r="F2001">
            <v>45352</v>
          </cell>
          <cell r="K2001" t="str">
            <v>Mês</v>
          </cell>
          <cell r="M2001" t="str">
            <v>ELEGÍVEL</v>
          </cell>
          <cell r="P2001">
            <v>909.44</v>
          </cell>
          <cell r="R2001" t="str">
            <v>Patrimônio Separado</v>
          </cell>
        </row>
        <row r="2002">
          <cell r="F2002">
            <v>45352</v>
          </cell>
          <cell r="K2002" t="str">
            <v>Mês</v>
          </cell>
          <cell r="M2002" t="str">
            <v>ELEGÍVEL</v>
          </cell>
          <cell r="P2002">
            <v>922.1</v>
          </cell>
          <cell r="R2002" t="str">
            <v>Patrimônio Separado</v>
          </cell>
        </row>
        <row r="2003">
          <cell r="F2003">
            <v>45352</v>
          </cell>
          <cell r="K2003" t="str">
            <v>Mês</v>
          </cell>
          <cell r="M2003" t="str">
            <v>ELEGÍVEL</v>
          </cell>
          <cell r="P2003">
            <v>1130.93</v>
          </cell>
          <cell r="R2003" t="str">
            <v>Patrimônio Separado</v>
          </cell>
        </row>
        <row r="2004">
          <cell r="F2004">
            <v>45352</v>
          </cell>
          <cell r="K2004" t="str">
            <v>Mês</v>
          </cell>
          <cell r="M2004" t="str">
            <v>ELEGÍVEL</v>
          </cell>
          <cell r="P2004">
            <v>1077.08</v>
          </cell>
          <cell r="R2004" t="str">
            <v>Patrimônio Separado</v>
          </cell>
        </row>
        <row r="2005">
          <cell r="F2005">
            <v>45352</v>
          </cell>
          <cell r="K2005" t="str">
            <v>Mês</v>
          </cell>
          <cell r="M2005" t="str">
            <v>ELEGÍVEL</v>
          </cell>
          <cell r="P2005">
            <v>1571.31</v>
          </cell>
          <cell r="R2005" t="str">
            <v>Patrimônio Separado</v>
          </cell>
        </row>
        <row r="2006">
          <cell r="F2006">
            <v>45352</v>
          </cell>
          <cell r="K2006" t="str">
            <v>Atraso</v>
          </cell>
          <cell r="M2006" t="str">
            <v>ELEGÍVEL</v>
          </cell>
          <cell r="P2006">
            <v>1419.91</v>
          </cell>
          <cell r="R2006" t="str">
            <v>Patrimônio Separado</v>
          </cell>
        </row>
        <row r="2007">
          <cell r="F2007">
            <v>45352</v>
          </cell>
          <cell r="K2007" t="str">
            <v>Mês</v>
          </cell>
          <cell r="M2007" t="str">
            <v>ELEGÍVEL</v>
          </cell>
          <cell r="P2007">
            <v>1135.1000000000001</v>
          </cell>
          <cell r="R2007" t="str">
            <v>Patrimônio Separado</v>
          </cell>
        </row>
        <row r="2008">
          <cell r="F2008">
            <v>45352</v>
          </cell>
          <cell r="K2008" t="str">
            <v>Atraso</v>
          </cell>
          <cell r="M2008" t="str">
            <v>ELEGÍVEL</v>
          </cell>
          <cell r="P2008">
            <v>1328.78</v>
          </cell>
          <cell r="R2008" t="str">
            <v>Patrimônio Separado</v>
          </cell>
        </row>
        <row r="2009">
          <cell r="F2009">
            <v>45352</v>
          </cell>
          <cell r="K2009" t="str">
            <v>Mês</v>
          </cell>
          <cell r="M2009" t="str">
            <v>ELEGÍVEL</v>
          </cell>
          <cell r="P2009">
            <v>454.23</v>
          </cell>
          <cell r="R2009" t="str">
            <v>Patrimônio Separado</v>
          </cell>
        </row>
        <row r="2010">
          <cell r="F2010">
            <v>45352</v>
          </cell>
          <cell r="K2010" t="str">
            <v>Mês</v>
          </cell>
          <cell r="M2010" t="str">
            <v>ELEGÍVEL</v>
          </cell>
          <cell r="P2010">
            <v>765.83</v>
          </cell>
          <cell r="R2010" t="str">
            <v>Patrimônio Separado</v>
          </cell>
        </row>
        <row r="2011">
          <cell r="F2011">
            <v>45352</v>
          </cell>
          <cell r="K2011" t="str">
            <v>Mês</v>
          </cell>
          <cell r="M2011" t="str">
            <v>ELEGÍVEL</v>
          </cell>
          <cell r="P2011">
            <v>886.54</v>
          </cell>
          <cell r="R2011" t="str">
            <v>Patrimônio Separado</v>
          </cell>
        </row>
        <row r="2012">
          <cell r="F2012">
            <v>45352</v>
          </cell>
          <cell r="K2012" t="str">
            <v>Mês</v>
          </cell>
          <cell r="M2012" t="str">
            <v>ELEGÍVEL</v>
          </cell>
          <cell r="P2012">
            <v>1220.98</v>
          </cell>
          <cell r="R2012" t="str">
            <v>Patrimônio Separado</v>
          </cell>
        </row>
        <row r="2013">
          <cell r="F2013">
            <v>45352</v>
          </cell>
          <cell r="K2013" t="str">
            <v>Mês</v>
          </cell>
          <cell r="M2013" t="str">
            <v>ELEGÍVEL</v>
          </cell>
          <cell r="P2013">
            <v>1615.62</v>
          </cell>
          <cell r="R2013" t="str">
            <v>Patrimônio Separado</v>
          </cell>
        </row>
        <row r="2014">
          <cell r="F2014">
            <v>45352</v>
          </cell>
          <cell r="K2014" t="str">
            <v>Mês</v>
          </cell>
          <cell r="M2014" t="str">
            <v>ELEGÍVEL</v>
          </cell>
          <cell r="P2014">
            <v>1394.02</v>
          </cell>
          <cell r="R2014" t="str">
            <v>Patrimônio Separado</v>
          </cell>
        </row>
        <row r="2015">
          <cell r="F2015">
            <v>45352</v>
          </cell>
          <cell r="K2015" t="str">
            <v>Mês</v>
          </cell>
          <cell r="M2015" t="str">
            <v>ELEGÍVEL</v>
          </cell>
          <cell r="P2015">
            <v>611.66999999999996</v>
          </cell>
          <cell r="R2015" t="str">
            <v>Patrimônio Separado</v>
          </cell>
        </row>
        <row r="2016">
          <cell r="F2016">
            <v>45352</v>
          </cell>
          <cell r="K2016" t="str">
            <v>Mês</v>
          </cell>
          <cell r="M2016" t="str">
            <v>ELEGÍVEL</v>
          </cell>
          <cell r="P2016">
            <v>706.19</v>
          </cell>
          <cell r="R2016" t="str">
            <v>Patrimônio Separado</v>
          </cell>
        </row>
        <row r="2017">
          <cell r="F2017">
            <v>45352</v>
          </cell>
          <cell r="K2017" t="str">
            <v>Mês</v>
          </cell>
          <cell r="M2017" t="str">
            <v>ELEGÍVEL</v>
          </cell>
          <cell r="P2017">
            <v>1158.9000000000001</v>
          </cell>
          <cell r="R2017" t="str">
            <v>Patrimônio Separado</v>
          </cell>
        </row>
        <row r="2018">
          <cell r="F2018">
            <v>45352</v>
          </cell>
          <cell r="K2018" t="str">
            <v>Mês</v>
          </cell>
          <cell r="M2018" t="str">
            <v>ELEGÍVEL</v>
          </cell>
          <cell r="P2018">
            <v>868.11</v>
          </cell>
          <cell r="R2018" t="str">
            <v>Patrimônio Separado</v>
          </cell>
        </row>
        <row r="2019">
          <cell r="F2019">
            <v>45352</v>
          </cell>
          <cell r="K2019" t="str">
            <v>Mês</v>
          </cell>
          <cell r="M2019" t="str">
            <v>ELEGÍVEL</v>
          </cell>
          <cell r="P2019">
            <v>479.68</v>
          </cell>
          <cell r="R2019" t="str">
            <v>Patrimônio Separado</v>
          </cell>
        </row>
        <row r="2020">
          <cell r="F2020">
            <v>45352</v>
          </cell>
          <cell r="K2020" t="str">
            <v>Mês</v>
          </cell>
          <cell r="M2020" t="str">
            <v>ELEGÍVEL</v>
          </cell>
          <cell r="P2020">
            <v>553.95000000000005</v>
          </cell>
          <cell r="R2020" t="str">
            <v>Patrimônio Separado</v>
          </cell>
        </row>
        <row r="2021">
          <cell r="F2021">
            <v>45352</v>
          </cell>
          <cell r="K2021" t="str">
            <v>Atraso</v>
          </cell>
          <cell r="M2021" t="str">
            <v>ELEGÍVEL</v>
          </cell>
          <cell r="P2021">
            <v>1241.53</v>
          </cell>
          <cell r="R2021" t="str">
            <v>Patrimônio Separado</v>
          </cell>
        </row>
        <row r="2022">
          <cell r="F2022">
            <v>45352</v>
          </cell>
          <cell r="K2022" t="str">
            <v>Mês</v>
          </cell>
          <cell r="M2022" t="str">
            <v>ELEGÍVEL</v>
          </cell>
          <cell r="P2022">
            <v>573</v>
          </cell>
          <cell r="R2022" t="str">
            <v>Patrimônio Separado</v>
          </cell>
        </row>
        <row r="2023">
          <cell r="F2023">
            <v>45352</v>
          </cell>
          <cell r="K2023" t="str">
            <v>Atraso</v>
          </cell>
          <cell r="M2023" t="str">
            <v>ELEGÍVEL</v>
          </cell>
          <cell r="P2023">
            <v>1547.68</v>
          </cell>
          <cell r="R2023" t="str">
            <v>Patrimônio Separado</v>
          </cell>
        </row>
        <row r="2024">
          <cell r="F2024">
            <v>45352</v>
          </cell>
          <cell r="K2024" t="str">
            <v>Mês</v>
          </cell>
          <cell r="M2024" t="str">
            <v>ELEGÍVEL</v>
          </cell>
          <cell r="P2024">
            <v>1202.02</v>
          </cell>
          <cell r="R2024" t="str">
            <v>Patrimônio Separado</v>
          </cell>
        </row>
        <row r="2025">
          <cell r="F2025">
            <v>45352</v>
          </cell>
          <cell r="K2025" t="str">
            <v>Mês</v>
          </cell>
          <cell r="M2025" t="str">
            <v>ELEGÍVEL</v>
          </cell>
          <cell r="P2025">
            <v>962.01</v>
          </cell>
          <cell r="R2025" t="str">
            <v>Patrimônio Separado</v>
          </cell>
        </row>
        <row r="2026">
          <cell r="F2026">
            <v>45352</v>
          </cell>
          <cell r="K2026" t="str">
            <v>Mês</v>
          </cell>
          <cell r="M2026" t="str">
            <v>ELEGÍVEL</v>
          </cell>
          <cell r="P2026">
            <v>301.02</v>
          </cell>
          <cell r="R2026" t="str">
            <v>Patrimônio Separado</v>
          </cell>
        </row>
        <row r="2027">
          <cell r="F2027">
            <v>45352</v>
          </cell>
          <cell r="K2027" t="str">
            <v>Mês</v>
          </cell>
          <cell r="M2027" t="str">
            <v>ELEGÍVEL</v>
          </cell>
          <cell r="P2027">
            <v>937.44</v>
          </cell>
          <cell r="R2027" t="str">
            <v>Patrimônio Separado</v>
          </cell>
        </row>
        <row r="2028">
          <cell r="F2028">
            <v>45352</v>
          </cell>
          <cell r="K2028" t="str">
            <v>Mês</v>
          </cell>
          <cell r="M2028" t="str">
            <v>ELEGÍVEL</v>
          </cell>
          <cell r="P2028">
            <v>693.65</v>
          </cell>
          <cell r="R2028" t="str">
            <v>Patrimônio Separado</v>
          </cell>
        </row>
        <row r="2029">
          <cell r="F2029">
            <v>45352</v>
          </cell>
          <cell r="K2029" t="str">
            <v>Mês</v>
          </cell>
          <cell r="M2029" t="str">
            <v>ELEGÍVEL</v>
          </cell>
          <cell r="P2029">
            <v>1292.49</v>
          </cell>
          <cell r="R2029" t="str">
            <v>Patrimônio Separado</v>
          </cell>
        </row>
        <row r="2030">
          <cell r="F2030">
            <v>45352</v>
          </cell>
          <cell r="K2030" t="str">
            <v>Mês</v>
          </cell>
          <cell r="M2030" t="str">
            <v>ELEGÍVEL</v>
          </cell>
          <cell r="P2030">
            <v>1004.33</v>
          </cell>
          <cell r="R2030" t="str">
            <v>Patrimônio Separado</v>
          </cell>
        </row>
        <row r="2031">
          <cell r="F2031">
            <v>45352</v>
          </cell>
          <cell r="K2031" t="str">
            <v>Mês</v>
          </cell>
          <cell r="M2031" t="str">
            <v>ELEGÍVEL</v>
          </cell>
          <cell r="P2031">
            <v>812.88</v>
          </cell>
          <cell r="R2031" t="str">
            <v>Patrimônio Separado</v>
          </cell>
        </row>
        <row r="2032">
          <cell r="F2032">
            <v>45352</v>
          </cell>
          <cell r="K2032" t="str">
            <v>Mês</v>
          </cell>
          <cell r="M2032" t="str">
            <v>ELEGÍVEL</v>
          </cell>
          <cell r="P2032">
            <v>1238.57</v>
          </cell>
          <cell r="R2032" t="str">
            <v>Patrimônio Separado</v>
          </cell>
        </row>
        <row r="2033">
          <cell r="F2033">
            <v>45352</v>
          </cell>
          <cell r="K2033" t="str">
            <v>Mês</v>
          </cell>
          <cell r="M2033" t="str">
            <v>ELEGÍVEL</v>
          </cell>
          <cell r="P2033">
            <v>2368.52</v>
          </cell>
          <cell r="R2033" t="str">
            <v>Patrimônio Separado</v>
          </cell>
        </row>
        <row r="2034">
          <cell r="F2034">
            <v>45352</v>
          </cell>
          <cell r="K2034" t="str">
            <v>Mês</v>
          </cell>
          <cell r="M2034" t="str">
            <v>ELEGÍVEL</v>
          </cell>
          <cell r="P2034">
            <v>1581.77</v>
          </cell>
          <cell r="R2034" t="str">
            <v>Patrimônio Separado</v>
          </cell>
        </row>
        <row r="2035">
          <cell r="F2035">
            <v>45352</v>
          </cell>
          <cell r="K2035" t="str">
            <v>Mês</v>
          </cell>
          <cell r="M2035" t="str">
            <v>ELEGÍVEL</v>
          </cell>
          <cell r="P2035">
            <v>753.95</v>
          </cell>
          <cell r="R2035" t="str">
            <v>Patrimônio Separado</v>
          </cell>
        </row>
        <row r="2036">
          <cell r="F2036">
            <v>45352</v>
          </cell>
          <cell r="K2036" t="str">
            <v>Mês</v>
          </cell>
          <cell r="M2036" t="str">
            <v>ELEGÍVEL</v>
          </cell>
          <cell r="P2036">
            <v>703</v>
          </cell>
          <cell r="R2036" t="str">
            <v>Patrimônio Separado</v>
          </cell>
        </row>
        <row r="2037">
          <cell r="F2037">
            <v>45352</v>
          </cell>
          <cell r="K2037" t="str">
            <v>Mês</v>
          </cell>
          <cell r="M2037" t="str">
            <v>ELEGÍVEL</v>
          </cell>
          <cell r="P2037">
            <v>1666.8</v>
          </cell>
          <cell r="R2037" t="str">
            <v>Patrimônio Separado</v>
          </cell>
        </row>
        <row r="2038">
          <cell r="F2038">
            <v>45352</v>
          </cell>
          <cell r="K2038" t="str">
            <v>Mês</v>
          </cell>
          <cell r="M2038" t="str">
            <v>ELEGÍVEL</v>
          </cell>
          <cell r="P2038">
            <v>1329.58</v>
          </cell>
          <cell r="R2038" t="str">
            <v>Patrimônio Separado</v>
          </cell>
        </row>
        <row r="2039">
          <cell r="F2039">
            <v>45352</v>
          </cell>
          <cell r="K2039" t="str">
            <v>Mês</v>
          </cell>
          <cell r="M2039" t="str">
            <v>ELEGÍVEL</v>
          </cell>
          <cell r="P2039">
            <v>556.72</v>
          </cell>
          <cell r="R2039" t="str">
            <v>Patrimônio Separado</v>
          </cell>
        </row>
        <row r="2040">
          <cell r="F2040">
            <v>45352</v>
          </cell>
          <cell r="K2040" t="str">
            <v>Mês</v>
          </cell>
          <cell r="M2040" t="str">
            <v>ELEGÍVEL</v>
          </cell>
          <cell r="P2040">
            <v>1757.51</v>
          </cell>
          <cell r="R2040" t="str">
            <v>Patrimônio Separado</v>
          </cell>
        </row>
        <row r="2041">
          <cell r="F2041">
            <v>45352</v>
          </cell>
          <cell r="K2041" t="str">
            <v>Atraso</v>
          </cell>
          <cell r="M2041" t="str">
            <v>ELEGÍVEL</v>
          </cell>
          <cell r="P2041">
            <v>1406.13</v>
          </cell>
          <cell r="R2041" t="str">
            <v>Patrimônio Separado</v>
          </cell>
        </row>
        <row r="2042">
          <cell r="F2042">
            <v>45352</v>
          </cell>
          <cell r="K2042" t="str">
            <v>Atraso</v>
          </cell>
          <cell r="M2042" t="str">
            <v>ELEGÍVEL</v>
          </cell>
          <cell r="P2042">
            <v>1396.47</v>
          </cell>
          <cell r="R2042" t="str">
            <v>Patrimônio Separado</v>
          </cell>
        </row>
        <row r="2043">
          <cell r="F2043">
            <v>45352</v>
          </cell>
          <cell r="K2043" t="str">
            <v>Atraso</v>
          </cell>
          <cell r="M2043" t="str">
            <v>ELEGÍVEL</v>
          </cell>
          <cell r="P2043">
            <v>499.5</v>
          </cell>
          <cell r="R2043" t="str">
            <v>Patrimônio Separado</v>
          </cell>
        </row>
        <row r="2044">
          <cell r="F2044">
            <v>45352</v>
          </cell>
          <cell r="K2044" t="str">
            <v>Atraso</v>
          </cell>
          <cell r="M2044" t="str">
            <v>ELEGÍVEL</v>
          </cell>
          <cell r="P2044">
            <v>1097.0899999999999</v>
          </cell>
          <cell r="R2044" t="str">
            <v>Patrimônio Separado</v>
          </cell>
        </row>
        <row r="2045">
          <cell r="F2045">
            <v>45352</v>
          </cell>
          <cell r="K2045" t="str">
            <v>Mês</v>
          </cell>
          <cell r="M2045" t="str">
            <v>ELEGÍVEL</v>
          </cell>
          <cell r="P2045">
            <v>516.96</v>
          </cell>
          <cell r="R2045" t="str">
            <v>Patrimônio Separado</v>
          </cell>
        </row>
        <row r="2046">
          <cell r="F2046">
            <v>45352</v>
          </cell>
          <cell r="K2046" t="str">
            <v>Mês</v>
          </cell>
          <cell r="M2046" t="str">
            <v>ELEGÍVEL</v>
          </cell>
          <cell r="P2046">
            <v>327.5</v>
          </cell>
          <cell r="R2046" t="str">
            <v>Patrimônio Separado</v>
          </cell>
        </row>
        <row r="2047">
          <cell r="F2047">
            <v>45352</v>
          </cell>
          <cell r="K2047" t="str">
            <v>Mês</v>
          </cell>
          <cell r="M2047" t="str">
            <v>ELEGÍVEL</v>
          </cell>
          <cell r="P2047">
            <v>2500</v>
          </cell>
          <cell r="R2047" t="str">
            <v>Patrimônio Separado</v>
          </cell>
        </row>
        <row r="2048">
          <cell r="F2048">
            <v>45352</v>
          </cell>
          <cell r="K2048" t="str">
            <v>Mês</v>
          </cell>
          <cell r="M2048" t="str">
            <v>ELEGÍVEL</v>
          </cell>
          <cell r="P2048">
            <v>7135</v>
          </cell>
          <cell r="R2048" t="str">
            <v>Patrimônio Separado</v>
          </cell>
        </row>
        <row r="2049">
          <cell r="F2049">
            <v>45352</v>
          </cell>
          <cell r="K2049" t="str">
            <v>Mês</v>
          </cell>
          <cell r="M2049" t="str">
            <v>ELEGÍVEL</v>
          </cell>
          <cell r="P2049">
            <v>497.16</v>
          </cell>
          <cell r="R2049" t="str">
            <v>Patrimônio Separado</v>
          </cell>
        </row>
        <row r="2050">
          <cell r="F2050">
            <v>45352</v>
          </cell>
          <cell r="K2050" t="str">
            <v>Mês</v>
          </cell>
          <cell r="M2050" t="str">
            <v>ELEGÍVEL</v>
          </cell>
          <cell r="P2050">
            <v>1304.55</v>
          </cell>
          <cell r="R2050" t="str">
            <v>Patrimônio Separado</v>
          </cell>
        </row>
        <row r="2051">
          <cell r="F2051">
            <v>45352</v>
          </cell>
          <cell r="K2051" t="str">
            <v>Mês</v>
          </cell>
          <cell r="M2051" t="str">
            <v>ELEGÍVEL</v>
          </cell>
          <cell r="P2051">
            <v>11740.95</v>
          </cell>
          <cell r="R2051" t="str">
            <v>Patrimônio Separado</v>
          </cell>
        </row>
        <row r="2052">
          <cell r="F2052">
            <v>45352</v>
          </cell>
          <cell r="K2052" t="str">
            <v>Mês</v>
          </cell>
          <cell r="M2052" t="str">
            <v>ELEGÍVEL</v>
          </cell>
          <cell r="P2052">
            <v>528.73</v>
          </cell>
          <cell r="R2052" t="str">
            <v>Patrimônio Separado</v>
          </cell>
        </row>
        <row r="2053">
          <cell r="F2053">
            <v>45352</v>
          </cell>
          <cell r="K2053" t="str">
            <v>Mês</v>
          </cell>
          <cell r="M2053" t="str">
            <v>ELEGÍVEL</v>
          </cell>
          <cell r="P2053">
            <v>1238.6400000000001</v>
          </cell>
          <cell r="R2053" t="str">
            <v>Patrimônio Separado</v>
          </cell>
        </row>
        <row r="2054">
          <cell r="F2054">
            <v>45352</v>
          </cell>
          <cell r="K2054" t="str">
            <v>Mês</v>
          </cell>
          <cell r="M2054" t="str">
            <v>ELEGÍVEL</v>
          </cell>
          <cell r="P2054">
            <v>1491.57</v>
          </cell>
          <cell r="R2054" t="str">
            <v>Patrimônio Separado</v>
          </cell>
        </row>
        <row r="2055">
          <cell r="F2055">
            <v>45352</v>
          </cell>
          <cell r="K2055" t="str">
            <v>Mês</v>
          </cell>
          <cell r="M2055" t="str">
            <v>ELEGÍVEL</v>
          </cell>
          <cell r="P2055">
            <v>2175.56</v>
          </cell>
          <cell r="R2055" t="str">
            <v>Patrimônio Separado</v>
          </cell>
        </row>
        <row r="2056">
          <cell r="F2056">
            <v>45352</v>
          </cell>
          <cell r="K2056" t="str">
            <v>Mês</v>
          </cell>
          <cell r="M2056" t="str">
            <v>ELEGÍVEL</v>
          </cell>
          <cell r="P2056">
            <v>6750.01</v>
          </cell>
          <cell r="R2056" t="str">
            <v>Patrimônio Separado</v>
          </cell>
        </row>
        <row r="2057">
          <cell r="F2057">
            <v>45352</v>
          </cell>
          <cell r="K2057" t="str">
            <v>Mês</v>
          </cell>
          <cell r="M2057" t="str">
            <v>ELEGÍVEL</v>
          </cell>
          <cell r="P2057">
            <v>497.32</v>
          </cell>
          <cell r="R2057" t="str">
            <v>Patrimônio Separado</v>
          </cell>
        </row>
        <row r="2058">
          <cell r="F2058">
            <v>45352</v>
          </cell>
          <cell r="K2058" t="str">
            <v>Mês</v>
          </cell>
          <cell r="M2058" t="str">
            <v>ELEGÍVEL</v>
          </cell>
          <cell r="P2058">
            <v>940.18</v>
          </cell>
          <cell r="R2058" t="str">
            <v>Patrimônio Separado</v>
          </cell>
        </row>
        <row r="2059">
          <cell r="F2059">
            <v>45352</v>
          </cell>
          <cell r="K2059" t="str">
            <v>Mês</v>
          </cell>
          <cell r="M2059" t="str">
            <v>ELEGÍVEL</v>
          </cell>
          <cell r="P2059">
            <v>999.68</v>
          </cell>
          <cell r="R2059" t="str">
            <v>Patrimônio Separado</v>
          </cell>
        </row>
        <row r="2060">
          <cell r="F2060">
            <v>45352</v>
          </cell>
          <cell r="K2060" t="str">
            <v>Atraso</v>
          </cell>
          <cell r="M2060" t="str">
            <v>ELEGÍVEL</v>
          </cell>
          <cell r="P2060">
            <v>1296.04</v>
          </cell>
          <cell r="R2060" t="str">
            <v>Patrimônio Separado</v>
          </cell>
        </row>
        <row r="2061">
          <cell r="F2061">
            <v>45383</v>
          </cell>
          <cell r="K2061" t="str">
            <v>Atraso</v>
          </cell>
          <cell r="M2061" t="str">
            <v>ELEGÍVEL</v>
          </cell>
          <cell r="P2061">
            <v>1547.92</v>
          </cell>
          <cell r="R2061" t="str">
            <v>Patrimônio Separado</v>
          </cell>
        </row>
        <row r="2062">
          <cell r="F2062">
            <v>45383</v>
          </cell>
          <cell r="K2062" t="str">
            <v>Atraso</v>
          </cell>
          <cell r="M2062" t="str">
            <v>ELEGÍVEL</v>
          </cell>
          <cell r="P2062">
            <v>1125.21</v>
          </cell>
          <cell r="R2062" t="str">
            <v>Patrimônio Separado</v>
          </cell>
        </row>
        <row r="2063">
          <cell r="F2063">
            <v>45383</v>
          </cell>
          <cell r="K2063" t="str">
            <v>Atraso</v>
          </cell>
          <cell r="M2063" t="str">
            <v>ELEGÍVEL</v>
          </cell>
          <cell r="P2063">
            <v>796.44</v>
          </cell>
          <cell r="R2063" t="str">
            <v>Patrimônio Separado</v>
          </cell>
        </row>
        <row r="2064">
          <cell r="F2064">
            <v>45383</v>
          </cell>
          <cell r="K2064" t="str">
            <v>Atraso</v>
          </cell>
          <cell r="M2064" t="str">
            <v>ELEGÍVEL</v>
          </cell>
          <cell r="P2064">
            <v>1243.3399999999999</v>
          </cell>
          <cell r="R2064" t="str">
            <v>Patrimônio Separado</v>
          </cell>
        </row>
        <row r="2065">
          <cell r="F2065">
            <v>45383</v>
          </cell>
          <cell r="K2065" t="str">
            <v>Atraso</v>
          </cell>
          <cell r="M2065" t="str">
            <v>ELEGÍVEL</v>
          </cell>
          <cell r="P2065">
            <v>938.02</v>
          </cell>
          <cell r="R2065" t="str">
            <v>Patrimônio Separado</v>
          </cell>
        </row>
        <row r="2066">
          <cell r="F2066">
            <v>45383</v>
          </cell>
          <cell r="K2066" t="str">
            <v>Atraso</v>
          </cell>
          <cell r="M2066" t="str">
            <v>ELEGÍVEL</v>
          </cell>
          <cell r="P2066">
            <v>414.05</v>
          </cell>
          <cell r="R2066" t="str">
            <v>Patrimônio Separado</v>
          </cell>
        </row>
        <row r="2067">
          <cell r="F2067">
            <v>45383</v>
          </cell>
          <cell r="K2067" t="str">
            <v>Atraso</v>
          </cell>
          <cell r="M2067" t="str">
            <v>ELEGÍVEL</v>
          </cell>
          <cell r="P2067">
            <v>863.68</v>
          </cell>
          <cell r="R2067" t="str">
            <v>Patrimônio Separado</v>
          </cell>
        </row>
        <row r="2068">
          <cell r="F2068">
            <v>45383</v>
          </cell>
          <cell r="K2068" t="str">
            <v>Mês</v>
          </cell>
          <cell r="M2068" t="str">
            <v>ELEGÍVEL</v>
          </cell>
          <cell r="P2068">
            <v>923.3</v>
          </cell>
          <cell r="R2068" t="str">
            <v>Patrimônio Separado</v>
          </cell>
        </row>
        <row r="2069">
          <cell r="F2069">
            <v>45383</v>
          </cell>
          <cell r="K2069" t="str">
            <v>Mês</v>
          </cell>
          <cell r="M2069" t="str">
            <v>ELEGÍVEL</v>
          </cell>
          <cell r="P2069">
            <v>938.66</v>
          </cell>
          <cell r="R2069" t="str">
            <v>Patrimônio Separado</v>
          </cell>
        </row>
        <row r="2070">
          <cell r="F2070">
            <v>45383</v>
          </cell>
          <cell r="K2070" t="str">
            <v>Mês</v>
          </cell>
          <cell r="M2070" t="str">
            <v>ELEGÍVEL</v>
          </cell>
          <cell r="P2070">
            <v>887.69</v>
          </cell>
          <cell r="R2070" t="str">
            <v>Patrimônio Separado</v>
          </cell>
        </row>
        <row r="2071">
          <cell r="F2071">
            <v>45383</v>
          </cell>
          <cell r="K2071" t="str">
            <v>Mês</v>
          </cell>
          <cell r="M2071" t="str">
            <v>ELEGÍVEL</v>
          </cell>
          <cell r="P2071">
            <v>1160.4100000000001</v>
          </cell>
          <cell r="R2071" t="str">
            <v>Patrimônio Separado</v>
          </cell>
        </row>
        <row r="2072">
          <cell r="F2072">
            <v>45383</v>
          </cell>
          <cell r="K2072" t="str">
            <v>Mês</v>
          </cell>
          <cell r="M2072" t="str">
            <v>ELEGÍVEL</v>
          </cell>
          <cell r="P2072">
            <v>869.23</v>
          </cell>
          <cell r="R2072" t="str">
            <v>Patrimônio Separado</v>
          </cell>
        </row>
        <row r="2073">
          <cell r="F2073">
            <v>45383</v>
          </cell>
          <cell r="K2073" t="str">
            <v>Atraso</v>
          </cell>
          <cell r="M2073" t="str">
            <v>ELEGÍVEL</v>
          </cell>
          <cell r="P2073">
            <v>536.35</v>
          </cell>
          <cell r="R2073" t="str">
            <v>Patrimônio Separado</v>
          </cell>
        </row>
        <row r="2074">
          <cell r="F2074">
            <v>45383</v>
          </cell>
          <cell r="K2074" t="str">
            <v>Mês</v>
          </cell>
          <cell r="M2074" t="str">
            <v>ELEGÍVEL</v>
          </cell>
          <cell r="P2074">
            <v>754.93</v>
          </cell>
          <cell r="R2074" t="str">
            <v>Patrimônio Separado</v>
          </cell>
        </row>
        <row r="2075">
          <cell r="F2075">
            <v>45383</v>
          </cell>
          <cell r="K2075" t="str">
            <v>Atraso</v>
          </cell>
          <cell r="M2075" t="str">
            <v>ELEGÍVEL</v>
          </cell>
          <cell r="P2075">
            <v>1540.56</v>
          </cell>
          <cell r="R2075" t="str">
            <v>Patrimônio Separado</v>
          </cell>
        </row>
        <row r="2076">
          <cell r="F2076">
            <v>45383</v>
          </cell>
          <cell r="K2076" t="str">
            <v>Mês</v>
          </cell>
          <cell r="M2076" t="str">
            <v>ELEGÍVEL</v>
          </cell>
          <cell r="P2076">
            <v>454.82</v>
          </cell>
          <cell r="R2076" t="str">
            <v>Patrimônio Separado</v>
          </cell>
        </row>
        <row r="2077">
          <cell r="F2077">
            <v>45383</v>
          </cell>
          <cell r="K2077" t="str">
            <v>Mês</v>
          </cell>
          <cell r="M2077" t="str">
            <v>ELEGÍVEL</v>
          </cell>
          <cell r="P2077">
            <v>612.47</v>
          </cell>
          <cell r="R2077" t="str">
            <v>Patrimônio Separado</v>
          </cell>
        </row>
        <row r="2078">
          <cell r="F2078">
            <v>45383</v>
          </cell>
          <cell r="K2078" t="str">
            <v>Mês</v>
          </cell>
          <cell r="M2078" t="str">
            <v>ELEGÍVEL</v>
          </cell>
          <cell r="P2078">
            <v>693.02</v>
          </cell>
          <cell r="R2078" t="str">
            <v>Patrimônio Separado</v>
          </cell>
        </row>
        <row r="2079">
          <cell r="F2079">
            <v>45383</v>
          </cell>
          <cell r="K2079" t="str">
            <v>Mês</v>
          </cell>
          <cell r="M2079" t="str">
            <v>ELEGÍVEL</v>
          </cell>
          <cell r="P2079">
            <v>1617.72</v>
          </cell>
          <cell r="R2079" t="str">
            <v>Patrimônio Separado</v>
          </cell>
        </row>
        <row r="2080">
          <cell r="F2080">
            <v>45383</v>
          </cell>
          <cell r="K2080" t="str">
            <v>Mês</v>
          </cell>
          <cell r="M2080" t="str">
            <v>ELEGÍVEL</v>
          </cell>
          <cell r="P2080">
            <v>1132.4000000000001</v>
          </cell>
          <cell r="R2080" t="str">
            <v>Patrimônio Separado</v>
          </cell>
        </row>
        <row r="2081">
          <cell r="F2081">
            <v>45383</v>
          </cell>
          <cell r="K2081" t="str">
            <v>Atraso</v>
          </cell>
          <cell r="M2081" t="str">
            <v>ELEGÍVEL</v>
          </cell>
          <cell r="P2081">
            <v>1424.66</v>
          </cell>
          <cell r="R2081" t="str">
            <v>Patrimônio Separado</v>
          </cell>
        </row>
        <row r="2082">
          <cell r="F2082">
            <v>45383</v>
          </cell>
          <cell r="K2082" t="str">
            <v>Mês</v>
          </cell>
          <cell r="M2082" t="str">
            <v>ELEGÍVEL</v>
          </cell>
          <cell r="P2082">
            <v>438.41</v>
          </cell>
          <cell r="R2082" t="str">
            <v>Patrimônio Separado</v>
          </cell>
        </row>
        <row r="2083">
          <cell r="F2083">
            <v>45383</v>
          </cell>
          <cell r="K2083" t="str">
            <v>Mês</v>
          </cell>
          <cell r="M2083" t="str">
            <v>ELEGÍVEL</v>
          </cell>
          <cell r="P2083">
            <v>554.66999999999996</v>
          </cell>
          <cell r="R2083" t="str">
            <v>Patrimônio Separado</v>
          </cell>
        </row>
        <row r="2084">
          <cell r="F2084">
            <v>45383</v>
          </cell>
          <cell r="K2084" t="str">
            <v>Mês</v>
          </cell>
          <cell r="M2084" t="str">
            <v>ELEGÍVEL</v>
          </cell>
          <cell r="P2084">
            <v>766.83</v>
          </cell>
          <cell r="R2084" t="str">
            <v>Patrimônio Separado</v>
          </cell>
        </row>
        <row r="2085">
          <cell r="F2085">
            <v>45383</v>
          </cell>
          <cell r="K2085" t="str">
            <v>Mês</v>
          </cell>
          <cell r="M2085" t="str">
            <v>ELEGÍVEL</v>
          </cell>
          <cell r="P2085">
            <v>573.75</v>
          </cell>
          <cell r="R2085" t="str">
            <v>Patrimônio Separado</v>
          </cell>
        </row>
        <row r="2086">
          <cell r="F2086">
            <v>45383</v>
          </cell>
          <cell r="K2086" t="str">
            <v>Mês</v>
          </cell>
          <cell r="M2086" t="str">
            <v>ELEGÍVEL</v>
          </cell>
          <cell r="P2086">
            <v>910.62</v>
          </cell>
          <cell r="R2086" t="str">
            <v>Patrimônio Separado</v>
          </cell>
        </row>
        <row r="2087">
          <cell r="F2087">
            <v>45383</v>
          </cell>
          <cell r="K2087" t="str">
            <v>Mês</v>
          </cell>
          <cell r="M2087" t="str">
            <v>ELEGÍVEL</v>
          </cell>
          <cell r="P2087">
            <v>694.55</v>
          </cell>
          <cell r="R2087" t="str">
            <v>Patrimônio Separado</v>
          </cell>
        </row>
        <row r="2088">
          <cell r="F2088">
            <v>45383</v>
          </cell>
          <cell r="K2088" t="str">
            <v>Mês</v>
          </cell>
          <cell r="M2088" t="str">
            <v>ELEGÍVEL</v>
          </cell>
          <cell r="P2088">
            <v>1240.18</v>
          </cell>
          <cell r="R2088" t="str">
            <v>Patrimônio Separado</v>
          </cell>
        </row>
        <row r="2089">
          <cell r="F2089">
            <v>45383</v>
          </cell>
          <cell r="K2089" t="str">
            <v>Mês</v>
          </cell>
          <cell r="M2089" t="str">
            <v>ELEGÍVEL</v>
          </cell>
          <cell r="P2089">
            <v>1294.17</v>
          </cell>
          <cell r="R2089" t="str">
            <v>Patrimônio Separado</v>
          </cell>
        </row>
        <row r="2090">
          <cell r="F2090">
            <v>45383</v>
          </cell>
          <cell r="K2090" t="str">
            <v>Mês</v>
          </cell>
          <cell r="M2090" t="str">
            <v>ELEGÍVEL</v>
          </cell>
          <cell r="P2090">
            <v>1586.72</v>
          </cell>
          <cell r="R2090" t="str">
            <v>Patrimônio Separado</v>
          </cell>
        </row>
        <row r="2091">
          <cell r="F2091">
            <v>45383</v>
          </cell>
          <cell r="K2091" t="str">
            <v>Mês</v>
          </cell>
          <cell r="M2091" t="str">
            <v>ELEGÍVEL</v>
          </cell>
          <cell r="P2091">
            <v>1583.82</v>
          </cell>
          <cell r="R2091" t="str">
            <v>Patrimônio Separado</v>
          </cell>
        </row>
        <row r="2092">
          <cell r="F2092">
            <v>45383</v>
          </cell>
          <cell r="K2092" t="str">
            <v>Mês</v>
          </cell>
          <cell r="M2092" t="str">
            <v>ELEGÍVEL</v>
          </cell>
          <cell r="P2092">
            <v>1395.84</v>
          </cell>
          <cell r="R2092" t="str">
            <v>Patrimônio Separado</v>
          </cell>
        </row>
        <row r="2093">
          <cell r="F2093">
            <v>45383</v>
          </cell>
          <cell r="K2093" t="str">
            <v>Mês</v>
          </cell>
          <cell r="M2093" t="str">
            <v>ELEGÍVEL</v>
          </cell>
          <cell r="P2093">
            <v>1136.58</v>
          </cell>
          <cell r="R2093" t="str">
            <v>Patrimônio Separado</v>
          </cell>
        </row>
        <row r="2094">
          <cell r="F2094">
            <v>45383</v>
          </cell>
          <cell r="K2094" t="str">
            <v>Mês</v>
          </cell>
          <cell r="M2094" t="str">
            <v>ELEGÍVEL</v>
          </cell>
          <cell r="P2094">
            <v>1634.65</v>
          </cell>
          <cell r="R2094" t="str">
            <v>Patrimônio Separado</v>
          </cell>
        </row>
        <row r="2095">
          <cell r="F2095">
            <v>45383</v>
          </cell>
          <cell r="K2095" t="str">
            <v>Mês</v>
          </cell>
          <cell r="M2095" t="str">
            <v>ELEGÍVEL</v>
          </cell>
          <cell r="P2095">
            <v>480.3</v>
          </cell>
          <cell r="R2095" t="str">
            <v>Patrimônio Separado</v>
          </cell>
        </row>
        <row r="2096">
          <cell r="F2096">
            <v>45383</v>
          </cell>
          <cell r="K2096" t="str">
            <v>Mês</v>
          </cell>
          <cell r="M2096" t="str">
            <v>ELEGÍVEL</v>
          </cell>
          <cell r="P2096">
            <v>1005.63</v>
          </cell>
          <cell r="R2096" t="str">
            <v>Patrimônio Separado</v>
          </cell>
        </row>
        <row r="2097">
          <cell r="F2097">
            <v>45383</v>
          </cell>
          <cell r="K2097" t="str">
            <v>Mês</v>
          </cell>
          <cell r="M2097" t="str">
            <v>ELEGÍVEL</v>
          </cell>
          <cell r="P2097">
            <v>813.94</v>
          </cell>
          <cell r="R2097" t="str">
            <v>Patrimônio Separado</v>
          </cell>
        </row>
        <row r="2098">
          <cell r="F2098">
            <v>45383</v>
          </cell>
          <cell r="K2098" t="str">
            <v>Mês</v>
          </cell>
          <cell r="M2098" t="str">
            <v>ELEGÍVEL</v>
          </cell>
          <cell r="P2098">
            <v>2371.6</v>
          </cell>
          <cell r="R2098" t="str">
            <v>Patrimônio Separado</v>
          </cell>
        </row>
        <row r="2099">
          <cell r="F2099">
            <v>45383</v>
          </cell>
          <cell r="K2099" t="str">
            <v>Mês</v>
          </cell>
          <cell r="M2099" t="str">
            <v>ELEGÍVEL</v>
          </cell>
          <cell r="P2099">
            <v>584.22</v>
          </cell>
          <cell r="R2099" t="str">
            <v>Patrimônio Separado</v>
          </cell>
        </row>
        <row r="2100">
          <cell r="F2100">
            <v>45383</v>
          </cell>
          <cell r="K2100" t="str">
            <v>Atraso</v>
          </cell>
          <cell r="M2100" t="str">
            <v>ELEGÍVEL</v>
          </cell>
          <cell r="P2100">
            <v>1833.09</v>
          </cell>
          <cell r="R2100" t="str">
            <v>Patrimônio Separado</v>
          </cell>
        </row>
        <row r="2101">
          <cell r="F2101">
            <v>45383</v>
          </cell>
          <cell r="K2101" t="str">
            <v>Mês</v>
          </cell>
          <cell r="M2101" t="str">
            <v>ELEGÍVEL</v>
          </cell>
          <cell r="P2101">
            <v>2503.25</v>
          </cell>
          <cell r="R2101" t="str">
            <v>Patrimônio Separado</v>
          </cell>
        </row>
        <row r="2102">
          <cell r="F2102">
            <v>45383</v>
          </cell>
          <cell r="K2102" t="str">
            <v>Mês</v>
          </cell>
          <cell r="M2102" t="str">
            <v>ELEGÍVEL</v>
          </cell>
          <cell r="P2102">
            <v>506.99</v>
          </cell>
          <cell r="R2102" t="str">
            <v>Patrimônio Separado</v>
          </cell>
        </row>
        <row r="2103">
          <cell r="F2103">
            <v>45383</v>
          </cell>
          <cell r="K2103" t="str">
            <v>Mês</v>
          </cell>
          <cell r="M2103" t="str">
            <v>ELEGÍVEL</v>
          </cell>
          <cell r="P2103">
            <v>321.18</v>
          </cell>
          <cell r="R2103" t="str">
            <v>Patrimônio Separado</v>
          </cell>
        </row>
        <row r="2104">
          <cell r="F2104">
            <v>45383</v>
          </cell>
          <cell r="K2104" t="str">
            <v>Mês</v>
          </cell>
          <cell r="M2104" t="str">
            <v>ELEGÍVEL</v>
          </cell>
          <cell r="P2104">
            <v>1759.8</v>
          </cell>
          <cell r="R2104" t="str">
            <v>Patrimônio Separado</v>
          </cell>
        </row>
        <row r="2105">
          <cell r="F2105">
            <v>45383</v>
          </cell>
          <cell r="K2105" t="str">
            <v>Mês</v>
          </cell>
          <cell r="M2105" t="str">
            <v>ELEGÍVEL</v>
          </cell>
          <cell r="P2105">
            <v>703.91</v>
          </cell>
          <cell r="R2105" t="str">
            <v>Patrimônio Separado</v>
          </cell>
        </row>
        <row r="2106">
          <cell r="F2106">
            <v>45383</v>
          </cell>
          <cell r="K2106" t="str">
            <v>Atraso</v>
          </cell>
          <cell r="M2106" t="str">
            <v>ELEGÍVEL</v>
          </cell>
          <cell r="P2106">
            <v>2292.4900000000002</v>
          </cell>
          <cell r="R2106" t="str">
            <v>Patrimônio Separado</v>
          </cell>
        </row>
        <row r="2107">
          <cell r="F2107">
            <v>45383</v>
          </cell>
          <cell r="K2107" t="str">
            <v>Atraso</v>
          </cell>
          <cell r="M2107" t="str">
            <v>ELEGÍVEL</v>
          </cell>
          <cell r="P2107">
            <v>2262.88</v>
          </cell>
          <cell r="R2107" t="str">
            <v>Patrimônio Separado</v>
          </cell>
        </row>
        <row r="2108">
          <cell r="F2108">
            <v>45383</v>
          </cell>
          <cell r="K2108" t="str">
            <v>Mês</v>
          </cell>
          <cell r="M2108" t="str">
            <v>ELEGÍVEL</v>
          </cell>
          <cell r="P2108">
            <v>2192.9</v>
          </cell>
          <cell r="R2108" t="str">
            <v>Patrimônio Separado</v>
          </cell>
        </row>
        <row r="2109">
          <cell r="F2109">
            <v>45383</v>
          </cell>
          <cell r="K2109" t="str">
            <v>Mês</v>
          </cell>
          <cell r="M2109" t="str">
            <v>ELEGÍVEL</v>
          </cell>
          <cell r="P2109">
            <v>1331.31</v>
          </cell>
          <cell r="R2109" t="str">
            <v>Patrimônio Separado</v>
          </cell>
        </row>
        <row r="2110">
          <cell r="F2110">
            <v>45383</v>
          </cell>
          <cell r="K2110" t="str">
            <v>Mês</v>
          </cell>
          <cell r="M2110" t="str">
            <v>ELEGÍVEL</v>
          </cell>
          <cell r="P2110">
            <v>1240.25</v>
          </cell>
          <cell r="R2110" t="str">
            <v>Patrimônio Separado</v>
          </cell>
        </row>
        <row r="2111">
          <cell r="F2111">
            <v>45383</v>
          </cell>
          <cell r="K2111" t="str">
            <v>Mês</v>
          </cell>
          <cell r="M2111" t="str">
            <v>ELEGÍVEL</v>
          </cell>
          <cell r="P2111">
            <v>904.5</v>
          </cell>
          <cell r="R2111" t="str">
            <v>Patrimônio Separado</v>
          </cell>
        </row>
        <row r="2112">
          <cell r="F2112">
            <v>45383</v>
          </cell>
          <cell r="K2112" t="str">
            <v>Mês</v>
          </cell>
          <cell r="M2112" t="str">
            <v>ELEGÍVEL</v>
          </cell>
          <cell r="P2112">
            <v>1000.98</v>
          </cell>
          <cell r="R2112" t="str">
            <v>Patrimônio Separado</v>
          </cell>
        </row>
        <row r="2113">
          <cell r="F2113">
            <v>45383</v>
          </cell>
          <cell r="K2113" t="str">
            <v>Mês</v>
          </cell>
          <cell r="M2113" t="str">
            <v>ELEGÍVEL</v>
          </cell>
          <cell r="P2113">
            <v>487.42</v>
          </cell>
          <cell r="R2113" t="str">
            <v>Patrimônio Separado</v>
          </cell>
        </row>
        <row r="2114">
          <cell r="F2114">
            <v>45383</v>
          </cell>
          <cell r="K2114" t="str">
            <v>Mês</v>
          </cell>
          <cell r="M2114" t="str">
            <v>ELEGÍVEL</v>
          </cell>
          <cell r="P2114">
            <v>497.8</v>
          </cell>
          <cell r="R2114" t="str">
            <v>Patrimônio Separado</v>
          </cell>
        </row>
        <row r="2115">
          <cell r="F2115">
            <v>45383</v>
          </cell>
          <cell r="K2115" t="str">
            <v>Mês</v>
          </cell>
          <cell r="M2115" t="str">
            <v>ELEGÍVEL</v>
          </cell>
          <cell r="P2115">
            <v>537.04</v>
          </cell>
          <cell r="R2115" t="str">
            <v>Patrimônio Separado</v>
          </cell>
        </row>
        <row r="2116">
          <cell r="F2116">
            <v>45383</v>
          </cell>
          <cell r="K2116" t="str">
            <v>Mês</v>
          </cell>
          <cell r="M2116" t="str">
            <v>ELEGÍVEL</v>
          </cell>
          <cell r="P2116">
            <v>941.4</v>
          </cell>
          <cell r="R2116" t="str">
            <v>Patrimônio Separado</v>
          </cell>
        </row>
        <row r="2117">
          <cell r="F2117">
            <v>45383</v>
          </cell>
          <cell r="K2117" t="str">
            <v>Mês</v>
          </cell>
          <cell r="M2117" t="str">
            <v>ELEGÍVEL</v>
          </cell>
          <cell r="P2117">
            <v>1203.58</v>
          </cell>
          <cell r="R2117" t="str">
            <v>Patrimônio Separado</v>
          </cell>
        </row>
        <row r="2118">
          <cell r="F2118">
            <v>45383</v>
          </cell>
          <cell r="K2118" t="str">
            <v>Mês</v>
          </cell>
          <cell r="M2118" t="str">
            <v>ELEGÍVEL</v>
          </cell>
          <cell r="P2118">
            <v>963.26</v>
          </cell>
          <cell r="R2118" t="str">
            <v>Patrimônio Separado</v>
          </cell>
        </row>
        <row r="2119">
          <cell r="F2119">
            <v>45383</v>
          </cell>
          <cell r="K2119" t="str">
            <v>Mês</v>
          </cell>
          <cell r="M2119" t="str">
            <v>ELEGÍVEL</v>
          </cell>
          <cell r="P2119">
            <v>645.34</v>
          </cell>
          <cell r="R2119" t="str">
            <v>Patrimônio Separado</v>
          </cell>
        </row>
        <row r="2120">
          <cell r="F2120">
            <v>45383</v>
          </cell>
          <cell r="K2120" t="str">
            <v>Mês</v>
          </cell>
          <cell r="M2120" t="str">
            <v>ELEGÍVEL</v>
          </cell>
          <cell r="P2120">
            <v>1509.87</v>
          </cell>
          <cell r="R2120" t="str">
            <v>Patrimônio Separado</v>
          </cell>
        </row>
        <row r="2121">
          <cell r="F2121">
            <v>45383</v>
          </cell>
          <cell r="K2121" t="str">
            <v>Mês</v>
          </cell>
          <cell r="M2121" t="str">
            <v>ELEGÍVEL</v>
          </cell>
          <cell r="P2121">
            <v>1498.65</v>
          </cell>
          <cell r="R2121" t="str">
            <v>Patrimônio Separado</v>
          </cell>
        </row>
        <row r="2122">
          <cell r="F2122">
            <v>45383</v>
          </cell>
          <cell r="K2122" t="str">
            <v>Mês</v>
          </cell>
          <cell r="M2122" t="str">
            <v>ELEGÍVEL</v>
          </cell>
          <cell r="P2122">
            <v>2178.39</v>
          </cell>
          <cell r="R2122" t="str">
            <v>Patrimônio Separado</v>
          </cell>
        </row>
        <row r="2123">
          <cell r="F2123">
            <v>45383</v>
          </cell>
          <cell r="K2123" t="str">
            <v>Mês</v>
          </cell>
          <cell r="M2123" t="str">
            <v>ELEGÍVEL</v>
          </cell>
          <cell r="P2123">
            <v>1222.56</v>
          </cell>
          <cell r="R2123" t="str">
            <v>Patrimônio Separado</v>
          </cell>
        </row>
        <row r="2124">
          <cell r="F2124">
            <v>45383</v>
          </cell>
          <cell r="K2124" t="str">
            <v>Mês</v>
          </cell>
          <cell r="M2124" t="str">
            <v>ELEGÍVEL</v>
          </cell>
          <cell r="P2124">
            <v>1789.48</v>
          </cell>
          <cell r="R2124" t="str">
            <v>Patrimônio Separado</v>
          </cell>
        </row>
        <row r="2125">
          <cell r="F2125">
            <v>45383</v>
          </cell>
          <cell r="K2125" t="str">
            <v>Mês</v>
          </cell>
          <cell r="M2125" t="str">
            <v>ELEGÍVEL</v>
          </cell>
          <cell r="P2125">
            <v>845.46</v>
          </cell>
          <cell r="R2125" t="str">
            <v>Patrimônio Separado</v>
          </cell>
        </row>
        <row r="2126">
          <cell r="F2126">
            <v>45383</v>
          </cell>
          <cell r="K2126" t="str">
            <v>Atraso</v>
          </cell>
          <cell r="M2126" t="str">
            <v>ELEGÍVEL</v>
          </cell>
          <cell r="P2126">
            <v>1301.19</v>
          </cell>
          <cell r="R2126" t="str">
            <v>Patrimônio Separado</v>
          </cell>
        </row>
        <row r="2127">
          <cell r="F2127">
            <v>45383</v>
          </cell>
          <cell r="K2127" t="str">
            <v>Mês</v>
          </cell>
          <cell r="M2127" t="str">
            <v>ELEGÍVEL</v>
          </cell>
          <cell r="P2127">
            <v>797.48</v>
          </cell>
          <cell r="R2127" t="str">
            <v>Patrimônio Separado</v>
          </cell>
        </row>
        <row r="2128">
          <cell r="F2128">
            <v>45413</v>
          </cell>
          <cell r="K2128" t="str">
            <v>Atraso</v>
          </cell>
          <cell r="M2128" t="str">
            <v>ELEGÍVEL</v>
          </cell>
          <cell r="P2128">
            <v>414.59</v>
          </cell>
          <cell r="R2128" t="str">
            <v>Patrimônio Separado</v>
          </cell>
        </row>
        <row r="2129">
          <cell r="F2129">
            <v>45413</v>
          </cell>
          <cell r="K2129" t="str">
            <v>Atraso</v>
          </cell>
          <cell r="M2129" t="str">
            <v>ELEGÍVEL</v>
          </cell>
          <cell r="P2129">
            <v>864.81</v>
          </cell>
          <cell r="R2129" t="str">
            <v>Patrimônio Separado</v>
          </cell>
        </row>
        <row r="2130">
          <cell r="F2130">
            <v>45413</v>
          </cell>
          <cell r="K2130" t="str">
            <v>Atraso</v>
          </cell>
          <cell r="M2130" t="str">
            <v>ELEGÍVEL</v>
          </cell>
          <cell r="P2130">
            <v>1244.95</v>
          </cell>
          <cell r="R2130" t="str">
            <v>Patrimônio Separado</v>
          </cell>
        </row>
        <row r="2131">
          <cell r="F2131">
            <v>45413</v>
          </cell>
          <cell r="K2131" t="str">
            <v>Mês</v>
          </cell>
          <cell r="M2131" t="str">
            <v>ELEGÍVEL</v>
          </cell>
          <cell r="P2131">
            <v>1212.01</v>
          </cell>
          <cell r="R2131" t="str">
            <v>Patrimônio Separado</v>
          </cell>
        </row>
        <row r="2132">
          <cell r="F2132">
            <v>45413</v>
          </cell>
          <cell r="K2132" t="str">
            <v>Mês</v>
          </cell>
          <cell r="M2132" t="str">
            <v>ELEGÍVEL</v>
          </cell>
          <cell r="P2132">
            <v>918.96</v>
          </cell>
          <cell r="R2132" t="str">
            <v>Patrimônio Separado</v>
          </cell>
        </row>
        <row r="2133">
          <cell r="F2133">
            <v>45413</v>
          </cell>
          <cell r="K2133" t="str">
            <v>Atraso</v>
          </cell>
          <cell r="M2133" t="str">
            <v>ELEGÍVEL</v>
          </cell>
          <cell r="P2133">
            <v>1221.76</v>
          </cell>
          <cell r="R2133" t="str">
            <v>Patrimônio Separado</v>
          </cell>
        </row>
        <row r="2134">
          <cell r="F2134">
            <v>45413</v>
          </cell>
          <cell r="K2134" t="str">
            <v>Mês</v>
          </cell>
          <cell r="M2134" t="str">
            <v>ELEGÍVEL</v>
          </cell>
          <cell r="P2134">
            <v>1602.12</v>
          </cell>
          <cell r="R2134" t="str">
            <v>Patrimônio Separado</v>
          </cell>
        </row>
        <row r="2135">
          <cell r="F2135">
            <v>45413</v>
          </cell>
          <cell r="K2135" t="str">
            <v>Mês</v>
          </cell>
          <cell r="M2135" t="str">
            <v>ELEGÍVEL</v>
          </cell>
          <cell r="P2135">
            <v>904.5</v>
          </cell>
          <cell r="R2135" t="str">
            <v>Patrimônio Separado</v>
          </cell>
        </row>
        <row r="2136">
          <cell r="F2136">
            <v>45413</v>
          </cell>
          <cell r="K2136" t="str">
            <v>Atraso</v>
          </cell>
          <cell r="M2136" t="str">
            <v>ELEGÍVEL</v>
          </cell>
          <cell r="P2136">
            <v>6911.95</v>
          </cell>
          <cell r="R2136" t="str">
            <v>Patrimônio Separado</v>
          </cell>
        </row>
        <row r="2137">
          <cell r="F2137">
            <v>45413</v>
          </cell>
          <cell r="K2137" t="str">
            <v>Mês</v>
          </cell>
          <cell r="M2137" t="str">
            <v>ELEGÍVEL</v>
          </cell>
          <cell r="P2137">
            <v>452.68</v>
          </cell>
          <cell r="R2137" t="str">
            <v>Patrimônio Separado</v>
          </cell>
        </row>
        <row r="2138">
          <cell r="F2138">
            <v>45413</v>
          </cell>
          <cell r="K2138" t="str">
            <v>Mês</v>
          </cell>
          <cell r="M2138" t="str">
            <v>ELEGÍVEL</v>
          </cell>
          <cell r="P2138">
            <v>883.52</v>
          </cell>
          <cell r="R2138" t="str">
            <v>Patrimônio Separado</v>
          </cell>
        </row>
        <row r="2139">
          <cell r="F2139">
            <v>45413</v>
          </cell>
          <cell r="K2139" t="str">
            <v>Atraso</v>
          </cell>
          <cell r="M2139" t="str">
            <v>ELEGÍVEL</v>
          </cell>
          <cell r="P2139">
            <v>1269.92</v>
          </cell>
          <cell r="R2139" t="str">
            <v>Patrimônio Separado</v>
          </cell>
        </row>
        <row r="2140">
          <cell r="F2140">
            <v>45413</v>
          </cell>
          <cell r="K2140" t="str">
            <v>Mês</v>
          </cell>
          <cell r="M2140" t="str">
            <v>ELEGÍVEL</v>
          </cell>
          <cell r="P2140">
            <v>1610.11</v>
          </cell>
          <cell r="R2140" t="str">
            <v>Patrimônio Separado</v>
          </cell>
        </row>
        <row r="2141">
          <cell r="F2141">
            <v>45413</v>
          </cell>
          <cell r="K2141" t="str">
            <v>Mês</v>
          </cell>
          <cell r="M2141" t="str">
            <v>ELEGÍVEL</v>
          </cell>
          <cell r="P2141">
            <v>1127.08</v>
          </cell>
          <cell r="R2141" t="str">
            <v>Patrimônio Separado</v>
          </cell>
        </row>
        <row r="2142">
          <cell r="F2142">
            <v>45413</v>
          </cell>
          <cell r="K2142" t="str">
            <v>Mês</v>
          </cell>
          <cell r="M2142" t="str">
            <v>ELEGÍVEL</v>
          </cell>
          <cell r="P2142">
            <v>569.89</v>
          </cell>
          <cell r="R2142" t="str">
            <v>Patrimônio Separado</v>
          </cell>
        </row>
        <row r="2143">
          <cell r="F2143">
            <v>45413</v>
          </cell>
          <cell r="K2143" t="str">
            <v>Mês</v>
          </cell>
          <cell r="M2143" t="str">
            <v>ELEGÍVEL</v>
          </cell>
          <cell r="P2143">
            <v>609.59</v>
          </cell>
          <cell r="R2143" t="str">
            <v>Patrimônio Separado</v>
          </cell>
        </row>
        <row r="2144">
          <cell r="F2144">
            <v>45413</v>
          </cell>
          <cell r="K2144" t="str">
            <v>Mês</v>
          </cell>
          <cell r="M2144" t="str">
            <v>ELEGÍVEL</v>
          </cell>
          <cell r="P2144">
            <v>934.24</v>
          </cell>
          <cell r="R2144" t="str">
            <v>Patrimônio Separado</v>
          </cell>
        </row>
        <row r="2145">
          <cell r="F2145">
            <v>45413</v>
          </cell>
          <cell r="K2145" t="str">
            <v>Mês</v>
          </cell>
          <cell r="M2145" t="str">
            <v>ELEGÍVEL</v>
          </cell>
          <cell r="P2145">
            <v>694.96</v>
          </cell>
          <cell r="R2145" t="str">
            <v>Patrimônio Separado</v>
          </cell>
        </row>
        <row r="2146">
          <cell r="F2146">
            <v>45413</v>
          </cell>
          <cell r="K2146" t="str">
            <v>Mês</v>
          </cell>
          <cell r="M2146" t="str">
            <v>ELEGÍVEL</v>
          </cell>
          <cell r="P2146">
            <v>763.22</v>
          </cell>
          <cell r="R2146" t="str">
            <v>Patrimônio Separado</v>
          </cell>
        </row>
        <row r="2147">
          <cell r="F2147">
            <v>45413</v>
          </cell>
          <cell r="K2147" t="str">
            <v>Atraso</v>
          </cell>
          <cell r="M2147" t="str">
            <v>ELEGÍVEL</v>
          </cell>
          <cell r="P2147">
            <v>1143.96</v>
          </cell>
          <cell r="R2147" t="str">
            <v>Patrimônio Separado</v>
          </cell>
        </row>
        <row r="2148">
          <cell r="F2148">
            <v>45413</v>
          </cell>
          <cell r="K2148" t="str">
            <v>Mês</v>
          </cell>
          <cell r="M2148" t="str">
            <v>ELEGÍVEL</v>
          </cell>
          <cell r="P2148">
            <v>700.61</v>
          </cell>
          <cell r="R2148" t="str">
            <v>Patrimônio Separado</v>
          </cell>
        </row>
        <row r="2149">
          <cell r="F2149">
            <v>45413</v>
          </cell>
          <cell r="K2149" t="str">
            <v>Mês</v>
          </cell>
          <cell r="M2149" t="str">
            <v>ELEGÍVEL</v>
          </cell>
          <cell r="P2149">
            <v>906.34</v>
          </cell>
          <cell r="R2149" t="str">
            <v>Patrimônio Separado</v>
          </cell>
        </row>
        <row r="2150">
          <cell r="F2150">
            <v>45413</v>
          </cell>
          <cell r="K2150" t="str">
            <v>Mês</v>
          </cell>
          <cell r="M2150" t="str">
            <v>ELEGÍVEL</v>
          </cell>
          <cell r="P2150">
            <v>865.15</v>
          </cell>
          <cell r="R2150" t="str">
            <v>Patrimônio Separado</v>
          </cell>
        </row>
        <row r="2151">
          <cell r="F2151">
            <v>45413</v>
          </cell>
          <cell r="K2151" t="str">
            <v>Atraso</v>
          </cell>
          <cell r="M2151" t="str">
            <v>ELEGÍVEL</v>
          </cell>
          <cell r="P2151">
            <v>1427.04</v>
          </cell>
          <cell r="R2151" t="str">
            <v>Patrimônio Separado</v>
          </cell>
        </row>
        <row r="2152">
          <cell r="F2152">
            <v>45413</v>
          </cell>
          <cell r="K2152" t="str">
            <v>Mês</v>
          </cell>
          <cell r="M2152" t="str">
            <v>ELEGÍVEL</v>
          </cell>
          <cell r="P2152">
            <v>478.05</v>
          </cell>
          <cell r="R2152" t="str">
            <v>Patrimônio Separado</v>
          </cell>
        </row>
        <row r="2153">
          <cell r="F2153">
            <v>45413</v>
          </cell>
          <cell r="K2153" t="str">
            <v>Mês</v>
          </cell>
          <cell r="M2153" t="str">
            <v>ELEGÍVEL</v>
          </cell>
          <cell r="P2153">
            <v>552.06000000000006</v>
          </cell>
          <cell r="R2153" t="str">
            <v>Patrimônio Separado</v>
          </cell>
        </row>
        <row r="2154">
          <cell r="F2154">
            <v>45413</v>
          </cell>
          <cell r="K2154" t="str">
            <v>Mês</v>
          </cell>
          <cell r="M2154" t="str">
            <v>ELEGÍVEL</v>
          </cell>
          <cell r="P2154">
            <v>1154.96</v>
          </cell>
          <cell r="R2154" t="str">
            <v>Patrimônio Separado</v>
          </cell>
        </row>
        <row r="2155">
          <cell r="F2155">
            <v>45413</v>
          </cell>
          <cell r="K2155" t="str">
            <v>Mês</v>
          </cell>
          <cell r="M2155" t="str">
            <v>ELEGÍVEL</v>
          </cell>
          <cell r="P2155">
            <v>571.05000000000007</v>
          </cell>
          <cell r="R2155" t="str">
            <v>Patrimônio Separado</v>
          </cell>
        </row>
        <row r="2156">
          <cell r="F2156">
            <v>45413</v>
          </cell>
          <cell r="K2156" t="str">
            <v>Mês</v>
          </cell>
          <cell r="M2156" t="str">
            <v>ELEGÍVEL</v>
          </cell>
          <cell r="P2156">
            <v>691.28</v>
          </cell>
          <cell r="R2156" t="str">
            <v>Patrimônio Separado</v>
          </cell>
        </row>
        <row r="2157">
          <cell r="F2157">
            <v>45413</v>
          </cell>
          <cell r="K2157" t="str">
            <v>Atraso</v>
          </cell>
          <cell r="M2157" t="str">
            <v>ELEGÍVEL</v>
          </cell>
          <cell r="P2157">
            <v>813</v>
          </cell>
          <cell r="R2157" t="str">
            <v>Patrimônio Separado</v>
          </cell>
        </row>
        <row r="2158">
          <cell r="F2158">
            <v>45413</v>
          </cell>
          <cell r="K2158" t="str">
            <v>Atraso</v>
          </cell>
          <cell r="M2158" t="str">
            <v>ELEGÍVEL</v>
          </cell>
          <cell r="P2158">
            <v>805.98</v>
          </cell>
          <cell r="R2158" t="str">
            <v>Patrimônio Separado</v>
          </cell>
        </row>
        <row r="2159">
          <cell r="F2159">
            <v>45413</v>
          </cell>
          <cell r="K2159" t="str">
            <v>Mês</v>
          </cell>
          <cell r="M2159" t="str">
            <v>ELEGÍVEL</v>
          </cell>
          <cell r="P2159">
            <v>1234.3500000000001</v>
          </cell>
          <cell r="R2159" t="str">
            <v>Patrimônio Separado</v>
          </cell>
        </row>
        <row r="2160">
          <cell r="F2160">
            <v>45413</v>
          </cell>
          <cell r="K2160" t="str">
            <v>Mês</v>
          </cell>
          <cell r="M2160" t="str">
            <v>ELEGÍVEL</v>
          </cell>
          <cell r="P2160">
            <v>922.79</v>
          </cell>
          <cell r="R2160" t="str">
            <v>Patrimônio Separado</v>
          </cell>
        </row>
        <row r="2161">
          <cell r="F2161">
            <v>45413</v>
          </cell>
          <cell r="K2161" t="str">
            <v>Mês</v>
          </cell>
          <cell r="M2161" t="str">
            <v>ELEGÍVEL</v>
          </cell>
          <cell r="P2161">
            <v>1576.38</v>
          </cell>
          <cell r="R2161" t="str">
            <v>Patrimônio Separado</v>
          </cell>
        </row>
        <row r="2162">
          <cell r="F2162">
            <v>45413</v>
          </cell>
          <cell r="K2162" t="str">
            <v>Mês</v>
          </cell>
          <cell r="M2162" t="str">
            <v>ELEGÍVEL</v>
          </cell>
          <cell r="P2162">
            <v>1000.91</v>
          </cell>
          <cell r="R2162" t="str">
            <v>Patrimônio Separado</v>
          </cell>
        </row>
        <row r="2163">
          <cell r="F2163">
            <v>45413</v>
          </cell>
          <cell r="K2163" t="str">
            <v>Mês</v>
          </cell>
          <cell r="M2163" t="str">
            <v>ELEGÍVEL</v>
          </cell>
          <cell r="P2163">
            <v>2360.4500000000003</v>
          </cell>
          <cell r="R2163" t="str">
            <v>Patrimônio Separado</v>
          </cell>
        </row>
        <row r="2164">
          <cell r="F2164">
            <v>45413</v>
          </cell>
          <cell r="K2164" t="str">
            <v>Atraso</v>
          </cell>
          <cell r="M2164" t="str">
            <v>ELEGÍVEL</v>
          </cell>
          <cell r="P2164">
            <v>449.7</v>
          </cell>
          <cell r="R2164" t="str">
            <v>Patrimônio Separado</v>
          </cell>
        </row>
        <row r="2165">
          <cell r="F2165">
            <v>45413</v>
          </cell>
          <cell r="K2165" t="str">
            <v>Mês</v>
          </cell>
          <cell r="M2165" t="str">
            <v>ELEGÍVEL</v>
          </cell>
          <cell r="P2165">
            <v>1403.17</v>
          </cell>
          <cell r="R2165" t="str">
            <v>Patrimônio Separado</v>
          </cell>
        </row>
        <row r="2166">
          <cell r="F2166">
            <v>45413</v>
          </cell>
          <cell r="K2166" t="str">
            <v>Mês</v>
          </cell>
          <cell r="M2166" t="str">
            <v>ELEGÍVEL</v>
          </cell>
          <cell r="P2166">
            <v>2510.2600000000002</v>
          </cell>
          <cell r="R2166" t="str">
            <v>Patrimônio Separado</v>
          </cell>
        </row>
        <row r="2167">
          <cell r="F2167">
            <v>45413</v>
          </cell>
          <cell r="K2167" t="str">
            <v>Mês</v>
          </cell>
          <cell r="M2167" t="str">
            <v>ELEGÍVEL</v>
          </cell>
          <cell r="P2167">
            <v>504.61</v>
          </cell>
          <cell r="R2167" t="str">
            <v>Patrimônio Separado</v>
          </cell>
        </row>
        <row r="2168">
          <cell r="F2168">
            <v>45413</v>
          </cell>
          <cell r="K2168" t="str">
            <v>Mês</v>
          </cell>
          <cell r="M2168" t="str">
            <v>ELEGÍVEL</v>
          </cell>
          <cell r="P2168">
            <v>319.67</v>
          </cell>
          <cell r="R2168" t="str">
            <v>Patrimônio Separado</v>
          </cell>
        </row>
        <row r="2169">
          <cell r="F2169">
            <v>45413</v>
          </cell>
          <cell r="K2169" t="str">
            <v>Mês</v>
          </cell>
          <cell r="M2169" t="str">
            <v>ELEGÍVEL</v>
          </cell>
          <cell r="P2169">
            <v>1751.53</v>
          </cell>
          <cell r="R2169" t="str">
            <v>Patrimônio Separado</v>
          </cell>
        </row>
        <row r="2170">
          <cell r="F2170">
            <v>45413</v>
          </cell>
          <cell r="K2170" t="str">
            <v>Mês</v>
          </cell>
          <cell r="M2170" t="str">
            <v>ELEGÍVEL</v>
          </cell>
          <cell r="P2170">
            <v>1142.55</v>
          </cell>
          <cell r="R2170" t="str">
            <v>Patrimônio Separado</v>
          </cell>
        </row>
        <row r="2171">
          <cell r="F2171">
            <v>45413</v>
          </cell>
          <cell r="K2171" t="str">
            <v>Mês</v>
          </cell>
          <cell r="M2171" t="str">
            <v>ELEGÍVEL</v>
          </cell>
          <cell r="P2171">
            <v>1338.31</v>
          </cell>
          <cell r="R2171" t="str">
            <v>Patrimônio Separado</v>
          </cell>
        </row>
        <row r="2172">
          <cell r="F2172">
            <v>45413</v>
          </cell>
          <cell r="K2172" t="str">
            <v>Mês</v>
          </cell>
          <cell r="M2172" t="str">
            <v>ELEGÍVEL</v>
          </cell>
          <cell r="P2172">
            <v>485.13</v>
          </cell>
          <cell r="R2172" t="str">
            <v>Patrimônio Separado</v>
          </cell>
        </row>
        <row r="2173">
          <cell r="F2173">
            <v>45413</v>
          </cell>
          <cell r="K2173" t="str">
            <v>Mês</v>
          </cell>
          <cell r="M2173" t="str">
            <v>ELEGÍVEL</v>
          </cell>
          <cell r="P2173">
            <v>495.46</v>
          </cell>
          <cell r="R2173" t="str">
            <v>Patrimônio Separado</v>
          </cell>
        </row>
        <row r="2174">
          <cell r="F2174">
            <v>45413</v>
          </cell>
          <cell r="K2174" t="str">
            <v>Mês</v>
          </cell>
          <cell r="M2174" t="str">
            <v>ELEGÍVEL</v>
          </cell>
          <cell r="P2174">
            <v>534.52</v>
          </cell>
          <cell r="R2174" t="str">
            <v>Patrimônio Separado</v>
          </cell>
        </row>
        <row r="2175">
          <cell r="F2175">
            <v>45413</v>
          </cell>
          <cell r="K2175" t="str">
            <v>Mês</v>
          </cell>
          <cell r="M2175" t="str">
            <v>ELEGÍVEL</v>
          </cell>
          <cell r="P2175">
            <v>751.39</v>
          </cell>
          <cell r="R2175" t="str">
            <v>Patrimônio Separado</v>
          </cell>
        </row>
        <row r="2176">
          <cell r="F2176">
            <v>45413</v>
          </cell>
          <cell r="K2176" t="str">
            <v>Mês</v>
          </cell>
          <cell r="M2176" t="str">
            <v>ELEGÍVEL</v>
          </cell>
          <cell r="P2176">
            <v>1234.42</v>
          </cell>
          <cell r="R2176" t="str">
            <v>Patrimônio Separado</v>
          </cell>
        </row>
        <row r="2177">
          <cell r="F2177">
            <v>45413</v>
          </cell>
          <cell r="K2177" t="str">
            <v>Mês</v>
          </cell>
          <cell r="M2177" t="str">
            <v>ELEGÍVEL</v>
          </cell>
          <cell r="P2177">
            <v>968.97</v>
          </cell>
          <cell r="R2177" t="str">
            <v>Patrimônio Separado</v>
          </cell>
        </row>
        <row r="2178">
          <cell r="F2178">
            <v>45413</v>
          </cell>
          <cell r="K2178" t="str">
            <v>Mês</v>
          </cell>
          <cell r="M2178" t="str">
            <v>ELEGÍVEL</v>
          </cell>
          <cell r="P2178">
            <v>1506.38</v>
          </cell>
          <cell r="R2178" t="str">
            <v>Patrimônio Separado</v>
          </cell>
        </row>
        <row r="2179">
          <cell r="F2179">
            <v>45413</v>
          </cell>
          <cell r="K2179" t="str">
            <v>Mês</v>
          </cell>
          <cell r="M2179" t="str">
            <v>ELEGÍVEL</v>
          </cell>
          <cell r="P2179">
            <v>1006.23</v>
          </cell>
          <cell r="R2179" t="str">
            <v>Patrimônio Separado</v>
          </cell>
        </row>
        <row r="2180">
          <cell r="F2180">
            <v>45413</v>
          </cell>
          <cell r="K2180" t="str">
            <v>Mês</v>
          </cell>
          <cell r="M2180" t="str">
            <v>ELEGÍVEL</v>
          </cell>
          <cell r="P2180">
            <v>958.73</v>
          </cell>
          <cell r="R2180" t="str">
            <v>Patrimônio Separado</v>
          </cell>
        </row>
        <row r="2181">
          <cell r="F2181">
            <v>45413</v>
          </cell>
          <cell r="K2181" t="str">
            <v>Atraso</v>
          </cell>
          <cell r="M2181" t="str">
            <v>ELEGÍVEL</v>
          </cell>
          <cell r="P2181">
            <v>573.9</v>
          </cell>
          <cell r="R2181" t="str">
            <v>Patrimônio Separado</v>
          </cell>
        </row>
        <row r="2182">
          <cell r="F2182">
            <v>45413</v>
          </cell>
          <cell r="K2182" t="str">
            <v>Mês</v>
          </cell>
          <cell r="M2182" t="str">
            <v>ELEGÍVEL</v>
          </cell>
          <cell r="P2182">
            <v>860.74</v>
          </cell>
          <cell r="R2182" t="str">
            <v>Patrimônio Separado</v>
          </cell>
        </row>
        <row r="2183">
          <cell r="F2183">
            <v>45413</v>
          </cell>
          <cell r="K2183" t="str">
            <v>Mês</v>
          </cell>
          <cell r="M2183" t="str">
            <v>ELEGÍVEL</v>
          </cell>
          <cell r="P2183">
            <v>936.98</v>
          </cell>
          <cell r="R2183" t="str">
            <v>Patrimônio Separado</v>
          </cell>
        </row>
        <row r="2184">
          <cell r="F2184">
            <v>45413</v>
          </cell>
          <cell r="K2184" t="str">
            <v>Mês</v>
          </cell>
          <cell r="M2184" t="str">
            <v>ELEGÍVEL</v>
          </cell>
          <cell r="P2184">
            <v>1216.82</v>
          </cell>
          <cell r="R2184" t="str">
            <v>Patrimônio Separado</v>
          </cell>
        </row>
        <row r="2185">
          <cell r="F2185">
            <v>45413</v>
          </cell>
          <cell r="K2185" t="str">
            <v>Mês</v>
          </cell>
          <cell r="M2185" t="str">
            <v>ELEGÍVEL</v>
          </cell>
          <cell r="P2185">
            <v>1781.07</v>
          </cell>
          <cell r="R2185" t="str">
            <v>Patrimônio Separado</v>
          </cell>
        </row>
        <row r="2186">
          <cell r="F2186">
            <v>45413</v>
          </cell>
          <cell r="K2186" t="str">
            <v>Mês</v>
          </cell>
          <cell r="M2186" t="str">
            <v>ELEGÍVEL</v>
          </cell>
          <cell r="P2186">
            <v>642.32000000000005</v>
          </cell>
          <cell r="R2186" t="str">
            <v>Patrimônio Separado</v>
          </cell>
        </row>
        <row r="2187">
          <cell r="F2187">
            <v>45413</v>
          </cell>
          <cell r="K2187" t="str">
            <v>Mês</v>
          </cell>
          <cell r="M2187" t="str">
            <v>ELEGÍVEL</v>
          </cell>
          <cell r="P2187">
            <v>2184.4900000000002</v>
          </cell>
          <cell r="R2187" t="str">
            <v>Patrimônio Separado</v>
          </cell>
        </row>
        <row r="2188">
          <cell r="F2188">
            <v>45413</v>
          </cell>
          <cell r="K2188" t="str">
            <v>Mês</v>
          </cell>
          <cell r="M2188" t="str">
            <v>ELEGÍVEL</v>
          </cell>
          <cell r="P2188">
            <v>1502.77</v>
          </cell>
          <cell r="R2188" t="str">
            <v>Patrimônio Separado</v>
          </cell>
        </row>
        <row r="2189">
          <cell r="F2189">
            <v>45413</v>
          </cell>
          <cell r="K2189" t="str">
            <v>Mês</v>
          </cell>
          <cell r="M2189" t="str">
            <v>ELEGÍVEL</v>
          </cell>
          <cell r="P2189">
            <v>1748.31</v>
          </cell>
          <cell r="R2189" t="str">
            <v>Patrimônio Separado</v>
          </cell>
        </row>
        <row r="2190">
          <cell r="F2190">
            <v>45413</v>
          </cell>
          <cell r="K2190" t="str">
            <v>Mês</v>
          </cell>
          <cell r="M2190" t="str">
            <v>ELEGÍVEL</v>
          </cell>
          <cell r="P2190">
            <v>1114.1000000000001</v>
          </cell>
          <cell r="R2190" t="str">
            <v>Patrimônio Separado</v>
          </cell>
        </row>
        <row r="2191">
          <cell r="F2191">
            <v>45413</v>
          </cell>
          <cell r="K2191" t="str">
            <v>Mês</v>
          </cell>
          <cell r="M2191" t="str">
            <v>ELEGÍVEL</v>
          </cell>
          <cell r="P2191">
            <v>801.67</v>
          </cell>
          <cell r="R2191" t="str">
            <v>Patrimônio Separado</v>
          </cell>
        </row>
        <row r="2192">
          <cell r="F2192">
            <v>45413</v>
          </cell>
          <cell r="K2192" t="str">
            <v>Antecipação</v>
          </cell>
          <cell r="M2192" t="str">
            <v>ELEGÍVEL</v>
          </cell>
          <cell r="P2192">
            <v>17039.79</v>
          </cell>
          <cell r="R2192" t="str">
            <v>Patrimônio Separado</v>
          </cell>
        </row>
        <row r="2193">
          <cell r="F2193">
            <v>45444</v>
          </cell>
          <cell r="K2193" t="str">
            <v>Atraso</v>
          </cell>
          <cell r="M2193" t="str">
            <v>ELEGÍVEL</v>
          </cell>
          <cell r="P2193">
            <v>412.64</v>
          </cell>
          <cell r="R2193" t="str">
            <v>Patrimônio Separado</v>
          </cell>
        </row>
        <row r="2194">
          <cell r="F2194">
            <v>45444</v>
          </cell>
          <cell r="K2194" t="str">
            <v>Atraso</v>
          </cell>
          <cell r="M2194" t="str">
            <v>ELEGÍVEL</v>
          </cell>
          <cell r="P2194">
            <v>1368.1</v>
          </cell>
          <cell r="R2194" t="str">
            <v>Patrimônio Separado</v>
          </cell>
        </row>
        <row r="2195">
          <cell r="F2195">
            <v>45444</v>
          </cell>
          <cell r="K2195" t="str">
            <v>Mês</v>
          </cell>
          <cell r="M2195" t="str">
            <v>ELEGÍVEL</v>
          </cell>
          <cell r="P2195">
            <v>7537.16</v>
          </cell>
          <cell r="R2195" t="str">
            <v>Patrimônio Separado</v>
          </cell>
        </row>
        <row r="2196">
          <cell r="F2196">
            <v>45444</v>
          </cell>
          <cell r="K2196" t="str">
            <v>Mês</v>
          </cell>
          <cell r="M2196" t="str">
            <v>ELEGÍVEL</v>
          </cell>
          <cell r="P2196">
            <v>921.81</v>
          </cell>
          <cell r="R2196" t="str">
            <v>Patrimônio Separado</v>
          </cell>
        </row>
        <row r="2197">
          <cell r="F2197">
            <v>45444</v>
          </cell>
          <cell r="K2197" t="str">
            <v>Atraso</v>
          </cell>
          <cell r="M2197" t="str">
            <v>ELEGÍVEL</v>
          </cell>
          <cell r="P2197">
            <v>1304.55</v>
          </cell>
          <cell r="R2197" t="str">
            <v>Patrimônio Separado</v>
          </cell>
        </row>
        <row r="2198">
          <cell r="F2198">
            <v>45444</v>
          </cell>
          <cell r="K2198" t="str">
            <v>Mês</v>
          </cell>
          <cell r="M2198" t="str">
            <v>ELEGÍVEL</v>
          </cell>
          <cell r="P2198">
            <v>553.77</v>
          </cell>
          <cell r="R2198" t="str">
            <v>Patrimônio Separado</v>
          </cell>
        </row>
        <row r="2199">
          <cell r="F2199">
            <v>45444</v>
          </cell>
          <cell r="K2199" t="str">
            <v>Mês</v>
          </cell>
          <cell r="M2199" t="str">
            <v>ELEGÍVEL</v>
          </cell>
          <cell r="P2199">
            <v>886.26</v>
          </cell>
          <cell r="R2199" t="str">
            <v>Patrimônio Separado</v>
          </cell>
        </row>
        <row r="2200">
          <cell r="F2200">
            <v>45444</v>
          </cell>
          <cell r="K2200" t="str">
            <v>Mês</v>
          </cell>
          <cell r="M2200" t="str">
            <v>ELEGÍVEL</v>
          </cell>
          <cell r="P2200">
            <v>867.83</v>
          </cell>
          <cell r="R2200" t="str">
            <v>Patrimônio Separado</v>
          </cell>
        </row>
        <row r="2201">
          <cell r="F2201">
            <v>45444</v>
          </cell>
          <cell r="K2201" t="str">
            <v>Atraso</v>
          </cell>
          <cell r="M2201" t="str">
            <v>ELEGÍVEL</v>
          </cell>
          <cell r="P2201">
            <v>6938.12</v>
          </cell>
          <cell r="R2201" t="str">
            <v>Patrimônio Separado</v>
          </cell>
        </row>
        <row r="2202">
          <cell r="F2202">
            <v>45444</v>
          </cell>
          <cell r="K2202" t="str">
            <v>Mês</v>
          </cell>
          <cell r="M2202" t="str">
            <v>ELEGÍVEL</v>
          </cell>
          <cell r="P2202">
            <v>611.48</v>
          </cell>
          <cell r="R2202" t="str">
            <v>Patrimônio Separado</v>
          </cell>
        </row>
        <row r="2203">
          <cell r="F2203">
            <v>45444</v>
          </cell>
          <cell r="K2203" t="str">
            <v>Mês</v>
          </cell>
          <cell r="M2203" t="str">
            <v>ELEGÍVEL</v>
          </cell>
          <cell r="P2203">
            <v>696.9</v>
          </cell>
          <cell r="R2203" t="str">
            <v>Patrimônio Separado</v>
          </cell>
        </row>
        <row r="2204">
          <cell r="F2204">
            <v>45444</v>
          </cell>
          <cell r="K2204" t="str">
            <v>Mês</v>
          </cell>
          <cell r="M2204" t="str">
            <v>ELEGÍVEL</v>
          </cell>
          <cell r="P2204">
            <v>1130.57</v>
          </cell>
          <cell r="R2204" t="str">
            <v>Patrimônio Separado</v>
          </cell>
        </row>
        <row r="2205">
          <cell r="F2205">
            <v>45444</v>
          </cell>
          <cell r="K2205" t="str">
            <v>Mês</v>
          </cell>
          <cell r="M2205" t="str">
            <v>ELEGÍVEL</v>
          </cell>
          <cell r="P2205">
            <v>454.08</v>
          </cell>
          <cell r="R2205" t="str">
            <v>Patrimônio Separado</v>
          </cell>
        </row>
        <row r="2206">
          <cell r="F2206">
            <v>45444</v>
          </cell>
          <cell r="K2206" t="str">
            <v>Mês</v>
          </cell>
          <cell r="M2206" t="str">
            <v>ELEGÍVEL</v>
          </cell>
          <cell r="P2206">
            <v>1004.01</v>
          </cell>
          <cell r="R2206" t="str">
            <v>Patrimônio Separado</v>
          </cell>
        </row>
        <row r="2207">
          <cell r="F2207">
            <v>45444</v>
          </cell>
          <cell r="K2207" t="str">
            <v>Mês</v>
          </cell>
          <cell r="M2207" t="str">
            <v>ELEGÍVEL</v>
          </cell>
          <cell r="P2207">
            <v>572.82000000000005</v>
          </cell>
          <cell r="R2207" t="str">
            <v>Patrimônio Separado</v>
          </cell>
        </row>
        <row r="2208">
          <cell r="F2208">
            <v>45444</v>
          </cell>
          <cell r="K2208" t="str">
            <v>Mês</v>
          </cell>
          <cell r="M2208" t="str">
            <v>ELEGÍVEL</v>
          </cell>
          <cell r="P2208">
            <v>909.15</v>
          </cell>
          <cell r="R2208" t="str">
            <v>Patrimônio Separado</v>
          </cell>
        </row>
        <row r="2209">
          <cell r="F2209">
            <v>45444</v>
          </cell>
          <cell r="K2209" t="str">
            <v>Mês</v>
          </cell>
          <cell r="M2209" t="str">
            <v>ELEGÍVEL</v>
          </cell>
          <cell r="P2209">
            <v>693.43</v>
          </cell>
          <cell r="R2209" t="str">
            <v>Patrimônio Separado</v>
          </cell>
        </row>
        <row r="2210">
          <cell r="F2210">
            <v>45444</v>
          </cell>
          <cell r="K2210" t="str">
            <v>Mês</v>
          </cell>
          <cell r="M2210" t="str">
            <v>ELEGÍVEL</v>
          </cell>
          <cell r="P2210">
            <v>702.78</v>
          </cell>
          <cell r="R2210" t="str">
            <v>Patrimônio Separado</v>
          </cell>
        </row>
        <row r="2211">
          <cell r="F2211">
            <v>45444</v>
          </cell>
          <cell r="K2211" t="str">
            <v>Mês</v>
          </cell>
          <cell r="M2211" t="str">
            <v>ELEGÍVEL</v>
          </cell>
          <cell r="P2211">
            <v>1124.45</v>
          </cell>
          <cell r="R2211" t="str">
            <v>Patrimônio Separado</v>
          </cell>
        </row>
        <row r="2212">
          <cell r="F2212">
            <v>45444</v>
          </cell>
          <cell r="K2212" t="str">
            <v>Mês</v>
          </cell>
          <cell r="M2212" t="str">
            <v>ELEGÍVEL</v>
          </cell>
          <cell r="P2212">
            <v>904.5</v>
          </cell>
          <cell r="R2212" t="str">
            <v>Patrimônio Separado</v>
          </cell>
        </row>
        <row r="2213">
          <cell r="F2213">
            <v>45444</v>
          </cell>
          <cell r="K2213" t="str">
            <v>Mês</v>
          </cell>
          <cell r="M2213" t="str">
            <v>ELEGÍVEL</v>
          </cell>
          <cell r="P2213">
            <v>479.53</v>
          </cell>
          <cell r="R2213" t="str">
            <v>Patrimônio Separado</v>
          </cell>
        </row>
        <row r="2214">
          <cell r="F2214">
            <v>45444</v>
          </cell>
          <cell r="K2214" t="str">
            <v>Mês</v>
          </cell>
          <cell r="M2214" t="str">
            <v>ELEGÍVEL</v>
          </cell>
          <cell r="P2214">
            <v>571.65</v>
          </cell>
          <cell r="R2214" t="str">
            <v>Patrimônio Separado</v>
          </cell>
        </row>
        <row r="2215">
          <cell r="F2215">
            <v>45444</v>
          </cell>
          <cell r="K2215" t="str">
            <v>Mês</v>
          </cell>
          <cell r="M2215" t="str">
            <v>ELEGÍVEL</v>
          </cell>
          <cell r="P2215">
            <v>1158.54</v>
          </cell>
          <cell r="R2215" t="str">
            <v>Patrimônio Separado</v>
          </cell>
        </row>
        <row r="2216">
          <cell r="F2216">
            <v>45444</v>
          </cell>
          <cell r="K2216" t="str">
            <v>Mês</v>
          </cell>
          <cell r="M2216" t="str">
            <v>ELEGÍVEL</v>
          </cell>
          <cell r="P2216">
            <v>765.59</v>
          </cell>
          <cell r="R2216" t="str">
            <v>Patrimônio Separado</v>
          </cell>
        </row>
        <row r="2217">
          <cell r="F2217">
            <v>45444</v>
          </cell>
          <cell r="K2217" t="str">
            <v>Mês</v>
          </cell>
          <cell r="M2217" t="str">
            <v>ELEGÍVEL</v>
          </cell>
          <cell r="P2217">
            <v>1238.18</v>
          </cell>
          <cell r="R2217" t="str">
            <v>Patrimônio Separado</v>
          </cell>
        </row>
        <row r="2218">
          <cell r="F2218">
            <v>45444</v>
          </cell>
          <cell r="K2218" t="str">
            <v>Mês</v>
          </cell>
          <cell r="M2218" t="str">
            <v>ELEGÍVEL</v>
          </cell>
          <cell r="P2218">
            <v>2367.77</v>
          </cell>
          <cell r="R2218" t="str">
            <v>Patrimônio Separado</v>
          </cell>
        </row>
        <row r="2219">
          <cell r="F2219">
            <v>45444</v>
          </cell>
          <cell r="K2219" t="str">
            <v>Mês</v>
          </cell>
          <cell r="M2219" t="str">
            <v>ELEGÍVEL</v>
          </cell>
          <cell r="P2219">
            <v>1617.53</v>
          </cell>
          <cell r="R2219" t="str">
            <v>Patrimônio Separado</v>
          </cell>
        </row>
        <row r="2220">
          <cell r="F2220">
            <v>45444</v>
          </cell>
          <cell r="K2220" t="str">
            <v>Mês</v>
          </cell>
          <cell r="M2220" t="str">
            <v>ELEGÍVEL</v>
          </cell>
          <cell r="P2220">
            <v>1581.27</v>
          </cell>
          <cell r="R2220" t="str">
            <v>Patrimônio Separado</v>
          </cell>
        </row>
        <row r="2221">
          <cell r="F2221">
            <v>45444</v>
          </cell>
          <cell r="K2221" t="str">
            <v>Mês</v>
          </cell>
          <cell r="M2221" t="str">
            <v>ELEGÍVEL</v>
          </cell>
          <cell r="P2221">
            <v>1421.45</v>
          </cell>
          <cell r="R2221" t="str">
            <v>Patrimônio Separado</v>
          </cell>
        </row>
        <row r="2222">
          <cell r="F2222">
            <v>45444</v>
          </cell>
          <cell r="K2222" t="str">
            <v>Mês</v>
          </cell>
          <cell r="M2222" t="str">
            <v>ELEGÍVEL</v>
          </cell>
          <cell r="P2222">
            <v>934.81</v>
          </cell>
          <cell r="R2222" t="str">
            <v>Patrimônio Separado</v>
          </cell>
        </row>
        <row r="2223">
          <cell r="F2223">
            <v>45444</v>
          </cell>
          <cell r="K2223" t="str">
            <v>Atraso</v>
          </cell>
          <cell r="M2223" t="str">
            <v>ELEGÍVEL</v>
          </cell>
          <cell r="P2223">
            <v>1436.87</v>
          </cell>
          <cell r="R2223" t="str">
            <v>Patrimônio Separado</v>
          </cell>
        </row>
        <row r="2224">
          <cell r="F2224">
            <v>45444</v>
          </cell>
          <cell r="K2224" t="str">
            <v>Mês</v>
          </cell>
          <cell r="M2224" t="str">
            <v>ELEGÍVEL</v>
          </cell>
          <cell r="P2224">
            <v>1211.8</v>
          </cell>
          <cell r="R2224" t="str">
            <v>Patrimônio Separado</v>
          </cell>
        </row>
        <row r="2225">
          <cell r="F2225">
            <v>45444</v>
          </cell>
          <cell r="K2225" t="str">
            <v>Atraso</v>
          </cell>
          <cell r="M2225" t="str">
            <v>ELEGÍVEL</v>
          </cell>
          <cell r="P2225">
            <v>574.55000000000007</v>
          </cell>
          <cell r="R2225" t="str">
            <v>Patrimônio Separado</v>
          </cell>
        </row>
        <row r="2226">
          <cell r="F2226">
            <v>45444</v>
          </cell>
          <cell r="K2226" t="str">
            <v>Mês</v>
          </cell>
          <cell r="M2226" t="str">
            <v>ELEGÍVEL</v>
          </cell>
          <cell r="P2226">
            <v>320.66000000000003</v>
          </cell>
          <cell r="R2226" t="str">
            <v>Patrimônio Separado</v>
          </cell>
        </row>
        <row r="2227">
          <cell r="F2227">
            <v>45444</v>
          </cell>
          <cell r="K2227" t="str">
            <v>Atraso</v>
          </cell>
          <cell r="M2227" t="str">
            <v>ELEGÍVEL</v>
          </cell>
          <cell r="P2227">
            <v>1304.6100000000001</v>
          </cell>
          <cell r="R2227" t="str">
            <v>Patrimônio Separado</v>
          </cell>
        </row>
        <row r="2228">
          <cell r="F2228">
            <v>45444</v>
          </cell>
          <cell r="K2228" t="str">
            <v>Mês</v>
          </cell>
          <cell r="M2228" t="str">
            <v>ELEGÍVEL</v>
          </cell>
          <cell r="P2228">
            <v>164.57</v>
          </cell>
          <cell r="R2228" t="str">
            <v>Patrimônio Separado</v>
          </cell>
        </row>
        <row r="2229">
          <cell r="F2229">
            <v>45444</v>
          </cell>
          <cell r="K2229" t="str">
            <v>Mês</v>
          </cell>
          <cell r="M2229" t="str">
            <v>ELEGÍVEL</v>
          </cell>
          <cell r="P2229">
            <v>1525.86</v>
          </cell>
          <cell r="R2229" t="str">
            <v>Patrimônio Separado</v>
          </cell>
        </row>
        <row r="2230">
          <cell r="F2230">
            <v>45444</v>
          </cell>
          <cell r="K2230" t="str">
            <v>Mês</v>
          </cell>
          <cell r="M2230" t="str">
            <v>ELEGÍVEL</v>
          </cell>
          <cell r="P2230">
            <v>1722.97</v>
          </cell>
          <cell r="R2230" t="str">
            <v>Patrimônio Separado</v>
          </cell>
        </row>
        <row r="2231">
          <cell r="F2231">
            <v>45444</v>
          </cell>
          <cell r="K2231" t="str">
            <v>Mês</v>
          </cell>
          <cell r="M2231" t="str">
            <v>ELEGÍVEL</v>
          </cell>
          <cell r="P2231">
            <v>1019.35</v>
          </cell>
          <cell r="R2231" t="str">
            <v>Patrimônio Separado</v>
          </cell>
        </row>
        <row r="2232">
          <cell r="F2232">
            <v>45444</v>
          </cell>
          <cell r="K2232" t="str">
            <v>Atraso</v>
          </cell>
          <cell r="M2232" t="str">
            <v>ELEGÍVEL</v>
          </cell>
          <cell r="P2232">
            <v>594.62</v>
          </cell>
          <cell r="R2232" t="str">
            <v>Patrimônio Separado</v>
          </cell>
        </row>
        <row r="2233">
          <cell r="F2233">
            <v>45444</v>
          </cell>
          <cell r="K2233" t="str">
            <v>Atraso</v>
          </cell>
          <cell r="M2233" t="str">
            <v>ELEGÍVEL</v>
          </cell>
          <cell r="P2233">
            <v>591.80000000000007</v>
          </cell>
          <cell r="R2233" t="str">
            <v>Patrimônio Separado</v>
          </cell>
        </row>
        <row r="2234">
          <cell r="F2234">
            <v>45444</v>
          </cell>
          <cell r="K2234" t="str">
            <v>Mês</v>
          </cell>
          <cell r="M2234" t="str">
            <v>ELEGÍVEL</v>
          </cell>
          <cell r="P2234">
            <v>497</v>
          </cell>
          <cell r="R2234" t="str">
            <v>Patrimônio Separado</v>
          </cell>
        </row>
        <row r="2235">
          <cell r="F2235">
            <v>45444</v>
          </cell>
          <cell r="K2235" t="str">
            <v>Mês</v>
          </cell>
          <cell r="M2235" t="str">
            <v>ELEGÍVEL</v>
          </cell>
          <cell r="P2235">
            <v>536.18000000000006</v>
          </cell>
          <cell r="R2235" t="str">
            <v>Patrimônio Separado</v>
          </cell>
        </row>
        <row r="2236">
          <cell r="F2236">
            <v>45444</v>
          </cell>
          <cell r="K2236" t="str">
            <v>Mês</v>
          </cell>
          <cell r="M2236" t="str">
            <v>ELEGÍVEL</v>
          </cell>
          <cell r="P2236">
            <v>1238.25</v>
          </cell>
          <cell r="R2236" t="str">
            <v>Patrimônio Separado</v>
          </cell>
        </row>
        <row r="2237">
          <cell r="F2237">
            <v>45444</v>
          </cell>
          <cell r="K2237" t="str">
            <v>Mês</v>
          </cell>
          <cell r="M2237" t="str">
            <v>ELEGÍVEL</v>
          </cell>
          <cell r="P2237">
            <v>1355.74</v>
          </cell>
          <cell r="R2237" t="str">
            <v>Patrimônio Separado</v>
          </cell>
        </row>
        <row r="2238">
          <cell r="F2238">
            <v>45444</v>
          </cell>
          <cell r="K2238" t="str">
            <v>Mês</v>
          </cell>
          <cell r="M2238" t="str">
            <v>ELEGÍVEL</v>
          </cell>
          <cell r="P2238">
            <v>961.7</v>
          </cell>
          <cell r="R2238" t="str">
            <v>Patrimônio Separado</v>
          </cell>
        </row>
        <row r="2239">
          <cell r="F2239">
            <v>45444</v>
          </cell>
          <cell r="K2239" t="str">
            <v>Mês</v>
          </cell>
          <cell r="M2239" t="str">
            <v>ELEGÍVEL</v>
          </cell>
          <cell r="P2239">
            <v>643.68000000000006</v>
          </cell>
          <cell r="R2239" t="str">
            <v>Patrimônio Separado</v>
          </cell>
        </row>
        <row r="2240">
          <cell r="F2240">
            <v>45444</v>
          </cell>
          <cell r="K2240" t="str">
            <v>Mês</v>
          </cell>
          <cell r="M2240" t="str">
            <v>ELEGÍVEL</v>
          </cell>
          <cell r="P2240">
            <v>753.72</v>
          </cell>
          <cell r="R2240" t="str">
            <v>Patrimônio Separado</v>
          </cell>
        </row>
        <row r="2241">
          <cell r="F2241">
            <v>45444</v>
          </cell>
          <cell r="K2241" t="str">
            <v>Mês</v>
          </cell>
          <cell r="M2241" t="str">
            <v>ELEGÍVEL</v>
          </cell>
          <cell r="P2241">
            <v>1157.43</v>
          </cell>
          <cell r="R2241" t="str">
            <v>Patrimônio Separado</v>
          </cell>
        </row>
        <row r="2242">
          <cell r="F2242">
            <v>45444</v>
          </cell>
          <cell r="K2242" t="str">
            <v>Mês</v>
          </cell>
          <cell r="M2242" t="str">
            <v>ELEGÍVEL</v>
          </cell>
          <cell r="P2242">
            <v>2190.6</v>
          </cell>
          <cell r="R2242" t="str">
            <v>Patrimônio Separado</v>
          </cell>
        </row>
        <row r="2243">
          <cell r="F2243">
            <v>45444</v>
          </cell>
          <cell r="K2243" t="str">
            <v>Mês</v>
          </cell>
          <cell r="M2243" t="str">
            <v>ELEGÍVEL</v>
          </cell>
          <cell r="P2243">
            <v>939.88</v>
          </cell>
          <cell r="R2243" t="str">
            <v>Patrimônio Separado</v>
          </cell>
        </row>
        <row r="2244">
          <cell r="F2244">
            <v>45444</v>
          </cell>
          <cell r="K2244" t="str">
            <v>Mês</v>
          </cell>
          <cell r="M2244" t="str">
            <v>ELEGÍVEL</v>
          </cell>
          <cell r="P2244">
            <v>1786.59</v>
          </cell>
          <cell r="R2244" t="str">
            <v>Patrimônio Separado</v>
          </cell>
        </row>
        <row r="2245">
          <cell r="F2245">
            <v>45444</v>
          </cell>
          <cell r="K2245" t="str">
            <v>Mês</v>
          </cell>
          <cell r="M2245" t="str">
            <v>ELEGÍVEL</v>
          </cell>
          <cell r="P2245">
            <v>812.11</v>
          </cell>
          <cell r="R2245" t="str">
            <v>Patrimônio Separado</v>
          </cell>
        </row>
        <row r="2246">
          <cell r="F2246">
            <v>45444</v>
          </cell>
          <cell r="K2246" t="str">
            <v>Mês</v>
          </cell>
          <cell r="M2246" t="str">
            <v>ELEGÍVEL</v>
          </cell>
          <cell r="P2246">
            <v>863.41</v>
          </cell>
          <cell r="R2246" t="str">
            <v>Patrimônio Separado</v>
          </cell>
        </row>
        <row r="2247">
          <cell r="F2247">
            <v>45444</v>
          </cell>
          <cell r="K2247" t="str">
            <v>Mês</v>
          </cell>
          <cell r="M2247" t="str">
            <v>ELEGÍVEL</v>
          </cell>
          <cell r="P2247">
            <v>1807.11</v>
          </cell>
          <cell r="R2247" t="str">
            <v>Patrimônio Separado</v>
          </cell>
        </row>
        <row r="2248">
          <cell r="F2248">
            <v>45444</v>
          </cell>
          <cell r="K2248" t="str">
            <v>Mês</v>
          </cell>
          <cell r="M2248" t="str">
            <v>ELEGÍVEL</v>
          </cell>
          <cell r="P2248">
            <v>497.49</v>
          </cell>
          <cell r="R2248" t="str">
            <v>Patrimônio Separado</v>
          </cell>
        </row>
        <row r="2249">
          <cell r="F2249">
            <v>45444</v>
          </cell>
          <cell r="K2249" t="str">
            <v>Mês</v>
          </cell>
          <cell r="M2249" t="str">
            <v>ELEGÍVEL</v>
          </cell>
          <cell r="P2249">
            <v>506.17</v>
          </cell>
          <cell r="R2249" t="str">
            <v>Patrimônio Separado</v>
          </cell>
        </row>
        <row r="2250">
          <cell r="F2250">
            <v>45444</v>
          </cell>
          <cell r="K2250" t="str">
            <v>Mês</v>
          </cell>
          <cell r="M2250" t="str">
            <v>ELEGÍVEL</v>
          </cell>
          <cell r="P2250">
            <v>2517.29</v>
          </cell>
          <cell r="R2250" t="str">
            <v>Patrimônio Separado</v>
          </cell>
        </row>
        <row r="2251">
          <cell r="F2251">
            <v>45444</v>
          </cell>
          <cell r="K2251" t="str">
            <v>Mês</v>
          </cell>
          <cell r="M2251" t="str">
            <v>ELEGÍVEL</v>
          </cell>
          <cell r="P2251">
            <v>324.43</v>
          </cell>
          <cell r="R2251" t="str">
            <v>Patrimônio Separado</v>
          </cell>
        </row>
        <row r="2252">
          <cell r="F2252">
            <v>45474</v>
          </cell>
          <cell r="K2252" t="str">
            <v>Atraso</v>
          </cell>
          <cell r="M2252" t="str">
            <v>ELEGÍVEL</v>
          </cell>
          <cell r="P2252">
            <v>6939.42</v>
          </cell>
          <cell r="R2252" t="str">
            <v>Patrimônio Separado</v>
          </cell>
        </row>
        <row r="2253">
          <cell r="F2253">
            <v>45474</v>
          </cell>
          <cell r="K2253" t="str">
            <v>Atraso</v>
          </cell>
          <cell r="M2253" t="str">
            <v>ELEGÍVEL</v>
          </cell>
          <cell r="P2253">
            <v>1117.55</v>
          </cell>
          <cell r="R2253" t="str">
            <v>Patrimônio Separado</v>
          </cell>
        </row>
        <row r="2254">
          <cell r="F2254">
            <v>45474</v>
          </cell>
          <cell r="K2254" t="str">
            <v>Atraso</v>
          </cell>
          <cell r="M2254" t="str">
            <v>ELEGÍVEL</v>
          </cell>
          <cell r="P2254">
            <v>1705.75</v>
          </cell>
          <cell r="R2254" t="str">
            <v>Patrimônio Separado</v>
          </cell>
        </row>
        <row r="2255">
          <cell r="F2255">
            <v>45474</v>
          </cell>
          <cell r="K2255" t="str">
            <v>Atraso</v>
          </cell>
          <cell r="M2255" t="str">
            <v>ELEGÍVEL</v>
          </cell>
          <cell r="P2255">
            <v>413.92</v>
          </cell>
          <cell r="R2255" t="str">
            <v>Patrimônio Separado</v>
          </cell>
        </row>
        <row r="2256">
          <cell r="F2256">
            <v>45474</v>
          </cell>
          <cell r="K2256" t="str">
            <v>Mês</v>
          </cell>
          <cell r="M2256" t="str">
            <v>ELEGÍVEL</v>
          </cell>
          <cell r="P2256">
            <v>894.15</v>
          </cell>
          <cell r="R2256" t="str">
            <v>Patrimônio Separado</v>
          </cell>
        </row>
        <row r="2257">
          <cell r="F2257">
            <v>45474</v>
          </cell>
          <cell r="K2257" t="str">
            <v>Mês</v>
          </cell>
          <cell r="M2257" t="str">
            <v>ELEGÍVEL</v>
          </cell>
          <cell r="P2257">
            <v>1546.38</v>
          </cell>
          <cell r="R2257" t="str">
            <v>Patrimônio Separado</v>
          </cell>
        </row>
        <row r="2258">
          <cell r="F2258">
            <v>45474</v>
          </cell>
          <cell r="K2258" t="str">
            <v>Atraso</v>
          </cell>
          <cell r="M2258" t="str">
            <v>ELEGÍVEL</v>
          </cell>
          <cell r="P2258">
            <v>1130.28</v>
          </cell>
          <cell r="R2258" t="str">
            <v>Patrimônio Separado</v>
          </cell>
        </row>
        <row r="2259">
          <cell r="F2259">
            <v>45474</v>
          </cell>
          <cell r="K2259" t="str">
            <v>Atraso</v>
          </cell>
          <cell r="M2259" t="str">
            <v>ELEGÍVEL</v>
          </cell>
          <cell r="P2259">
            <v>1248.28</v>
          </cell>
          <cell r="R2259" t="str">
            <v>Patrimônio Separado</v>
          </cell>
        </row>
        <row r="2260">
          <cell r="F2260">
            <v>45474</v>
          </cell>
          <cell r="K2260" t="str">
            <v>Mês</v>
          </cell>
          <cell r="M2260" t="str">
            <v>ELEGÍVEL</v>
          </cell>
          <cell r="P2260">
            <v>4126.93</v>
          </cell>
          <cell r="R2260" t="str">
            <v>Patrimônio Separado</v>
          </cell>
        </row>
        <row r="2261">
          <cell r="F2261">
            <v>45474</v>
          </cell>
          <cell r="K2261" t="str">
            <v>Mês</v>
          </cell>
          <cell r="M2261" t="str">
            <v>ELEGÍVEL</v>
          </cell>
          <cell r="P2261">
            <v>1632.93</v>
          </cell>
          <cell r="R2261" t="str">
            <v>Patrimônio Separado</v>
          </cell>
        </row>
        <row r="2262">
          <cell r="F2262">
            <v>45474</v>
          </cell>
          <cell r="K2262" t="str">
            <v>Mês</v>
          </cell>
          <cell r="M2262" t="str">
            <v>ELEGÍVEL</v>
          </cell>
          <cell r="P2262">
            <v>7000</v>
          </cell>
          <cell r="R2262" t="str">
            <v>Patrimônio Separado</v>
          </cell>
        </row>
        <row r="2263">
          <cell r="F2263">
            <v>45474</v>
          </cell>
          <cell r="K2263" t="str">
            <v>Mês</v>
          </cell>
          <cell r="M2263" t="str">
            <v>ELEGÍVEL</v>
          </cell>
          <cell r="P2263">
            <v>576.74</v>
          </cell>
          <cell r="R2263" t="str">
            <v>Patrimônio Separado</v>
          </cell>
        </row>
        <row r="2264">
          <cell r="F2264">
            <v>45474</v>
          </cell>
          <cell r="K2264" t="str">
            <v>Mês</v>
          </cell>
          <cell r="M2264" t="str">
            <v>ELEGÍVEL</v>
          </cell>
          <cell r="P2264">
            <v>1249.2</v>
          </cell>
          <cell r="R2264" t="str">
            <v>Patrimônio Separado</v>
          </cell>
        </row>
        <row r="2265">
          <cell r="F2265">
            <v>45474</v>
          </cell>
          <cell r="K2265" t="str">
            <v>Mês</v>
          </cell>
          <cell r="M2265" t="str">
            <v>ELEGÍVEL</v>
          </cell>
          <cell r="P2265">
            <v>8973.15</v>
          </cell>
          <cell r="R2265" t="str">
            <v>Patrimônio Separado</v>
          </cell>
        </row>
        <row r="2266">
          <cell r="F2266">
            <v>45474</v>
          </cell>
          <cell r="K2266" t="str">
            <v>Mês</v>
          </cell>
          <cell r="M2266" t="str">
            <v>ELEGÍVEL</v>
          </cell>
          <cell r="P2266">
            <v>458.12</v>
          </cell>
          <cell r="R2266" t="str">
            <v>Patrimônio Separado</v>
          </cell>
        </row>
        <row r="2267">
          <cell r="F2267">
            <v>45474</v>
          </cell>
          <cell r="K2267" t="str">
            <v>Mês</v>
          </cell>
          <cell r="M2267" t="str">
            <v>ELEGÍVEL</v>
          </cell>
          <cell r="P2267">
            <v>702.9</v>
          </cell>
          <cell r="R2267" t="str">
            <v>Patrimônio Separado</v>
          </cell>
        </row>
        <row r="2268">
          <cell r="F2268">
            <v>45474</v>
          </cell>
          <cell r="K2268" t="str">
            <v>Mês</v>
          </cell>
          <cell r="M2268" t="str">
            <v>ELEGÍVEL</v>
          </cell>
          <cell r="P2268">
            <v>772.4</v>
          </cell>
          <cell r="R2268" t="str">
            <v>Patrimônio Separado</v>
          </cell>
        </row>
        <row r="2269">
          <cell r="F2269">
            <v>45474</v>
          </cell>
          <cell r="K2269" t="str">
            <v>Mês</v>
          </cell>
          <cell r="M2269" t="str">
            <v>ELEGÍVEL</v>
          </cell>
          <cell r="P2269">
            <v>1012.94</v>
          </cell>
          <cell r="R2269" t="str">
            <v>Patrimônio Separado</v>
          </cell>
        </row>
        <row r="2270">
          <cell r="F2270">
            <v>45474</v>
          </cell>
          <cell r="K2270" t="str">
            <v>Mês</v>
          </cell>
          <cell r="M2270" t="str">
            <v>ELEGÍVEL</v>
          </cell>
          <cell r="P2270">
            <v>577.91999999999996</v>
          </cell>
          <cell r="R2270" t="str">
            <v>Patrimônio Separado</v>
          </cell>
        </row>
        <row r="2271">
          <cell r="F2271">
            <v>45474</v>
          </cell>
          <cell r="K2271" t="str">
            <v>Mês</v>
          </cell>
          <cell r="M2271" t="str">
            <v>ELEGÍVEL</v>
          </cell>
          <cell r="P2271">
            <v>483.8</v>
          </cell>
          <cell r="R2271" t="str">
            <v>Patrimônio Separado</v>
          </cell>
        </row>
        <row r="2272">
          <cell r="F2272">
            <v>45474</v>
          </cell>
          <cell r="K2272" t="str">
            <v>Mês</v>
          </cell>
          <cell r="M2272" t="str">
            <v>ELEGÍVEL</v>
          </cell>
          <cell r="P2272">
            <v>558.70000000000005</v>
          </cell>
          <cell r="R2272" t="str">
            <v>Patrimônio Separado</v>
          </cell>
        </row>
        <row r="2273">
          <cell r="F2273">
            <v>45474</v>
          </cell>
          <cell r="K2273" t="str">
            <v>Mês</v>
          </cell>
          <cell r="M2273" t="str">
            <v>ELEGÍVEL</v>
          </cell>
          <cell r="P2273">
            <v>616.91999999999996</v>
          </cell>
          <cell r="R2273" t="str">
            <v>Patrimônio Separado</v>
          </cell>
        </row>
        <row r="2274">
          <cell r="F2274">
            <v>45474</v>
          </cell>
          <cell r="K2274" t="str">
            <v>Mês</v>
          </cell>
          <cell r="M2274" t="str">
            <v>ELEGÍVEL</v>
          </cell>
          <cell r="P2274">
            <v>1168.8500000000001</v>
          </cell>
          <cell r="R2274" t="str">
            <v>Patrimônio Separado</v>
          </cell>
        </row>
        <row r="2275">
          <cell r="F2275">
            <v>45474</v>
          </cell>
          <cell r="K2275" t="str">
            <v>Mês</v>
          </cell>
          <cell r="M2275" t="str">
            <v>ELEGÍVEL</v>
          </cell>
          <cell r="P2275">
            <v>917.24</v>
          </cell>
          <cell r="R2275" t="str">
            <v>Patrimônio Separado</v>
          </cell>
        </row>
        <row r="2276">
          <cell r="F2276">
            <v>45474</v>
          </cell>
          <cell r="K2276" t="str">
            <v>Mês</v>
          </cell>
          <cell r="M2276" t="str">
            <v>ELEGÍVEL</v>
          </cell>
          <cell r="P2276">
            <v>1134.46</v>
          </cell>
          <cell r="R2276" t="str">
            <v>Patrimônio Separado</v>
          </cell>
        </row>
        <row r="2277">
          <cell r="F2277">
            <v>45474</v>
          </cell>
          <cell r="K2277" t="str">
            <v>Mês</v>
          </cell>
          <cell r="M2277" t="str">
            <v>ELEGÍVEL</v>
          </cell>
          <cell r="P2277">
            <v>1448.17</v>
          </cell>
          <cell r="R2277" t="str">
            <v>Patrimônio Separado</v>
          </cell>
        </row>
        <row r="2278">
          <cell r="F2278">
            <v>45474</v>
          </cell>
          <cell r="K2278" t="str">
            <v>Atraso</v>
          </cell>
          <cell r="M2278" t="str">
            <v>ELEGÍVEL</v>
          </cell>
          <cell r="P2278">
            <v>1453.63</v>
          </cell>
          <cell r="R2278" t="str">
            <v>Patrimônio Separado</v>
          </cell>
        </row>
        <row r="2279">
          <cell r="F2279">
            <v>45474</v>
          </cell>
          <cell r="K2279" t="str">
            <v>Mês</v>
          </cell>
          <cell r="M2279" t="str">
            <v>ELEGÍVEL</v>
          </cell>
          <cell r="P2279">
            <v>952.38</v>
          </cell>
          <cell r="R2279" t="str">
            <v>Patrimônio Separado</v>
          </cell>
        </row>
        <row r="2280">
          <cell r="F2280">
            <v>45474</v>
          </cell>
          <cell r="K2280" t="str">
            <v>Mês</v>
          </cell>
          <cell r="M2280" t="str">
            <v>ELEGÍVEL</v>
          </cell>
          <cell r="P2280">
            <v>875.56</v>
          </cell>
          <cell r="R2280" t="str">
            <v>Patrimônio Separado</v>
          </cell>
        </row>
        <row r="2281">
          <cell r="F2281">
            <v>45474</v>
          </cell>
          <cell r="K2281" t="str">
            <v>Mês</v>
          </cell>
          <cell r="M2281" t="str">
            <v>ELEGÍVEL</v>
          </cell>
          <cell r="P2281">
            <v>1199.3800000000001</v>
          </cell>
          <cell r="R2281" t="str">
            <v>Patrimônio Separado</v>
          </cell>
        </row>
        <row r="2282">
          <cell r="F2282">
            <v>45474</v>
          </cell>
          <cell r="K2282" t="str">
            <v>Mês</v>
          </cell>
          <cell r="M2282" t="str">
            <v>ELEGÍVEL</v>
          </cell>
          <cell r="P2282">
            <v>1595.34</v>
          </cell>
          <cell r="R2282" t="str">
            <v>Patrimônio Separado</v>
          </cell>
        </row>
        <row r="2283">
          <cell r="F2283">
            <v>45474</v>
          </cell>
          <cell r="K2283" t="str">
            <v>Mês</v>
          </cell>
          <cell r="M2283" t="str">
            <v>ELEGÍVEL</v>
          </cell>
          <cell r="P2283">
            <v>1873.13</v>
          </cell>
          <cell r="R2283" t="str">
            <v>Patrimônio Separado</v>
          </cell>
        </row>
        <row r="2284">
          <cell r="F2284">
            <v>45474</v>
          </cell>
          <cell r="K2284" t="str">
            <v>Mês</v>
          </cell>
          <cell r="M2284" t="str">
            <v>ELEGÍVEL</v>
          </cell>
          <cell r="P2284">
            <v>1249.27</v>
          </cell>
          <cell r="R2284" t="str">
            <v>Patrimônio Separado</v>
          </cell>
        </row>
        <row r="2285">
          <cell r="F2285">
            <v>45474</v>
          </cell>
          <cell r="K2285" t="str">
            <v>Atraso</v>
          </cell>
          <cell r="M2285" t="str">
            <v>ELEGÍVEL</v>
          </cell>
          <cell r="P2285">
            <v>1440.26</v>
          </cell>
          <cell r="R2285" t="str">
            <v>Patrimônio Separado</v>
          </cell>
        </row>
        <row r="2286">
          <cell r="F2286">
            <v>45474</v>
          </cell>
          <cell r="K2286" t="str">
            <v>Atraso</v>
          </cell>
          <cell r="M2286" t="str">
            <v>ELEGÍVEL</v>
          </cell>
          <cell r="P2286">
            <v>1428.89</v>
          </cell>
          <cell r="R2286" t="str">
            <v>Patrimônio Separado</v>
          </cell>
        </row>
        <row r="2287">
          <cell r="F2287">
            <v>45474</v>
          </cell>
          <cell r="K2287" t="str">
            <v>Mês</v>
          </cell>
          <cell r="M2287" t="str">
            <v>ELEGÍVEL</v>
          </cell>
          <cell r="P2287">
            <v>904.5</v>
          </cell>
          <cell r="R2287" t="str">
            <v>Patrimônio Separado</v>
          </cell>
        </row>
        <row r="2288">
          <cell r="F2288">
            <v>45474</v>
          </cell>
          <cell r="K2288" t="str">
            <v>Mês</v>
          </cell>
          <cell r="M2288" t="str">
            <v>ELEGÍVEL</v>
          </cell>
          <cell r="P2288">
            <v>1540.99</v>
          </cell>
          <cell r="R2288" t="str">
            <v>Patrimônio Separado</v>
          </cell>
        </row>
        <row r="2289">
          <cell r="F2289">
            <v>45474</v>
          </cell>
          <cell r="K2289" t="str">
            <v>Mês</v>
          </cell>
          <cell r="M2289" t="str">
            <v>ELEGÍVEL</v>
          </cell>
          <cell r="P2289">
            <v>510.68</v>
          </cell>
          <cell r="R2289" t="str">
            <v>Patrimônio Separado</v>
          </cell>
        </row>
        <row r="2290">
          <cell r="F2290">
            <v>45474</v>
          </cell>
          <cell r="K2290" t="str">
            <v>Mês</v>
          </cell>
          <cell r="M2290" t="str">
            <v>ELEGÍVEL</v>
          </cell>
          <cell r="P2290">
            <v>323.52</v>
          </cell>
          <cell r="R2290" t="str">
            <v>Patrimônio Separado</v>
          </cell>
        </row>
        <row r="2291">
          <cell r="F2291">
            <v>45474</v>
          </cell>
          <cell r="K2291" t="str">
            <v>Mês</v>
          </cell>
          <cell r="M2291" t="str">
            <v>ELEGÍVEL</v>
          </cell>
          <cell r="P2291">
            <v>709.03</v>
          </cell>
          <cell r="R2291" t="str">
            <v>Patrimônio Separado</v>
          </cell>
        </row>
        <row r="2292">
          <cell r="F2292">
            <v>45474</v>
          </cell>
          <cell r="K2292" t="str">
            <v>Atraso</v>
          </cell>
          <cell r="M2292" t="str">
            <v>ELEGÍVEL</v>
          </cell>
          <cell r="P2292">
            <v>575.77</v>
          </cell>
          <cell r="R2292" t="str">
            <v>Patrimônio Separado</v>
          </cell>
        </row>
        <row r="2293">
          <cell r="F2293">
            <v>45474</v>
          </cell>
          <cell r="K2293" t="str">
            <v>Atraso</v>
          </cell>
          <cell r="M2293" t="str">
            <v>ELEGÍVEL</v>
          </cell>
          <cell r="P2293">
            <v>1545.57</v>
          </cell>
          <cell r="R2293" t="str">
            <v>Patrimônio Separado</v>
          </cell>
        </row>
        <row r="2294">
          <cell r="F2294">
            <v>45474</v>
          </cell>
          <cell r="K2294" t="str">
            <v>Mês</v>
          </cell>
          <cell r="M2294" t="str">
            <v>ELEGÍVEL</v>
          </cell>
          <cell r="P2294">
            <v>1038.5</v>
          </cell>
          <cell r="R2294" t="str">
            <v>Patrimônio Separado</v>
          </cell>
        </row>
        <row r="2295">
          <cell r="F2295">
            <v>45474</v>
          </cell>
          <cell r="K2295" t="str">
            <v>Mês</v>
          </cell>
          <cell r="M2295" t="str">
            <v>ELEGÍVEL</v>
          </cell>
          <cell r="P2295">
            <v>1554.38</v>
          </cell>
          <cell r="R2295" t="str">
            <v>Patrimônio Separado</v>
          </cell>
        </row>
        <row r="2296">
          <cell r="F2296">
            <v>45474</v>
          </cell>
          <cell r="K2296" t="str">
            <v>Mês</v>
          </cell>
          <cell r="M2296" t="str">
            <v>ELEGÍVEL</v>
          </cell>
          <cell r="P2296">
            <v>970.26</v>
          </cell>
          <cell r="R2296" t="str">
            <v>Patrimônio Separado</v>
          </cell>
        </row>
        <row r="2297">
          <cell r="F2297">
            <v>45474</v>
          </cell>
          <cell r="K2297" t="str">
            <v>Mês</v>
          </cell>
          <cell r="M2297" t="str">
            <v>ELEGÍVEL</v>
          </cell>
          <cell r="P2297">
            <v>1225.3600000000001</v>
          </cell>
          <cell r="R2297" t="str">
            <v>Patrimônio Separado</v>
          </cell>
        </row>
        <row r="2298">
          <cell r="F2298">
            <v>45474</v>
          </cell>
          <cell r="K2298" t="str">
            <v>Mês</v>
          </cell>
          <cell r="M2298" t="str">
            <v>ELEGÍVEL</v>
          </cell>
          <cell r="P2298">
            <v>501.42</v>
          </cell>
          <cell r="R2298" t="str">
            <v>Patrimônio Separado</v>
          </cell>
        </row>
        <row r="2299">
          <cell r="F2299">
            <v>45474</v>
          </cell>
          <cell r="K2299" t="str">
            <v>Mês</v>
          </cell>
          <cell r="M2299" t="str">
            <v>ELEGÍVEL</v>
          </cell>
          <cell r="P2299">
            <v>649.59</v>
          </cell>
          <cell r="R2299" t="str">
            <v>Patrimônio Separado</v>
          </cell>
        </row>
        <row r="2300">
          <cell r="F2300">
            <v>45474</v>
          </cell>
          <cell r="K2300" t="str">
            <v>Mês</v>
          </cell>
          <cell r="M2300" t="str">
            <v>ELEGÍVEL</v>
          </cell>
          <cell r="P2300">
            <v>540.95000000000005</v>
          </cell>
          <cell r="R2300" t="str">
            <v>Patrimônio Separado</v>
          </cell>
        </row>
        <row r="2301">
          <cell r="F2301">
            <v>45474</v>
          </cell>
          <cell r="K2301" t="str">
            <v>Mês</v>
          </cell>
          <cell r="M2301" t="str">
            <v>ELEGÍVEL</v>
          </cell>
          <cell r="P2301">
            <v>1179.19</v>
          </cell>
          <cell r="R2301" t="str">
            <v>Patrimônio Separado</v>
          </cell>
        </row>
        <row r="2302">
          <cell r="F2302">
            <v>45474</v>
          </cell>
          <cell r="K2302" t="str">
            <v>Atraso</v>
          </cell>
          <cell r="M2302" t="str">
            <v>ELEGÍVEL</v>
          </cell>
          <cell r="P2302">
            <v>1323.84</v>
          </cell>
          <cell r="R2302" t="str">
            <v>Patrimônio Separado</v>
          </cell>
        </row>
        <row r="2303">
          <cell r="F2303">
            <v>45474</v>
          </cell>
          <cell r="K2303" t="str">
            <v>Mês</v>
          </cell>
          <cell r="M2303" t="str">
            <v>ELEGÍVEL</v>
          </cell>
          <cell r="P2303">
            <v>2596.5100000000002</v>
          </cell>
          <cell r="R2303" t="str">
            <v>Patrimônio Separado</v>
          </cell>
        </row>
        <row r="2304">
          <cell r="F2304">
            <v>45474</v>
          </cell>
          <cell r="K2304" t="str">
            <v>Mês</v>
          </cell>
          <cell r="M2304" t="str">
            <v>ELEGÍVEL</v>
          </cell>
          <cell r="P2304">
            <v>760.42</v>
          </cell>
          <cell r="R2304" t="str">
            <v>Patrimônio Separado</v>
          </cell>
        </row>
        <row r="2305">
          <cell r="F2305">
            <v>45474</v>
          </cell>
          <cell r="K2305" t="str">
            <v>Atraso</v>
          </cell>
          <cell r="M2305" t="str">
            <v>ELEGÍVEL</v>
          </cell>
          <cell r="P2305">
            <v>983.41</v>
          </cell>
          <cell r="R2305" t="str">
            <v>Patrimônio Separado</v>
          </cell>
        </row>
        <row r="2306">
          <cell r="F2306">
            <v>45474</v>
          </cell>
          <cell r="K2306" t="str">
            <v>Mês</v>
          </cell>
          <cell r="M2306" t="str">
            <v>ELEGÍVEL</v>
          </cell>
          <cell r="P2306">
            <v>2209.44</v>
          </cell>
          <cell r="R2306" t="str">
            <v>Patrimônio Separado</v>
          </cell>
        </row>
        <row r="2307">
          <cell r="F2307">
            <v>45474</v>
          </cell>
          <cell r="K2307" t="str">
            <v>Mês</v>
          </cell>
          <cell r="M2307" t="str">
            <v>ELEGÍVEL</v>
          </cell>
          <cell r="P2307">
            <v>948.25</v>
          </cell>
          <cell r="R2307" t="str">
            <v>Patrimônio Separado</v>
          </cell>
        </row>
        <row r="2308">
          <cell r="F2308">
            <v>45474</v>
          </cell>
          <cell r="K2308" t="str">
            <v>Mês</v>
          </cell>
          <cell r="M2308" t="str">
            <v>ELEGÍVEL</v>
          </cell>
          <cell r="P2308">
            <v>1802.49</v>
          </cell>
          <cell r="R2308" t="str">
            <v>Patrimônio Separado</v>
          </cell>
        </row>
        <row r="2309">
          <cell r="F2309">
            <v>45474</v>
          </cell>
          <cell r="K2309" t="str">
            <v>Atraso</v>
          </cell>
          <cell r="M2309" t="str">
            <v>ELEGÍVEL</v>
          </cell>
          <cell r="P2309">
            <v>1414.37</v>
          </cell>
          <cell r="R2309" t="str">
            <v>Patrimônio Separado</v>
          </cell>
        </row>
        <row r="2310">
          <cell r="F2310">
            <v>45474</v>
          </cell>
          <cell r="K2310" t="str">
            <v>Mês</v>
          </cell>
          <cell r="M2310" t="str">
            <v>ELEGÍVEL</v>
          </cell>
          <cell r="P2310">
            <v>1804.37</v>
          </cell>
          <cell r="R2310" t="str">
            <v>Patrimônio Separado</v>
          </cell>
        </row>
        <row r="2311">
          <cell r="F2311">
            <v>45474</v>
          </cell>
          <cell r="K2311" t="str">
            <v>Mês</v>
          </cell>
          <cell r="M2311" t="str">
            <v>ELEGÍVEL</v>
          </cell>
          <cell r="P2311">
            <v>1381.22</v>
          </cell>
          <cell r="R2311" t="str">
            <v>Patrimônio Separado</v>
          </cell>
        </row>
        <row r="2312">
          <cell r="F2312">
            <v>45474</v>
          </cell>
          <cell r="K2312" t="str">
            <v>Mês</v>
          </cell>
          <cell r="M2312" t="str">
            <v>ELEGÍVEL</v>
          </cell>
          <cell r="P2312">
            <v>827.38</v>
          </cell>
          <cell r="R2312" t="str">
            <v>Patrimônio Separado</v>
          </cell>
        </row>
        <row r="2313">
          <cell r="F2313">
            <v>45474</v>
          </cell>
          <cell r="K2313" t="str">
            <v>Mês</v>
          </cell>
          <cell r="M2313" t="str">
            <v>ELEGÍVEL</v>
          </cell>
          <cell r="P2313">
            <v>417.61</v>
          </cell>
          <cell r="R2313" t="str">
            <v>Patrimônio Separado</v>
          </cell>
        </row>
        <row r="2314">
          <cell r="F2314">
            <v>45474</v>
          </cell>
          <cell r="K2314" t="str">
            <v>Mês</v>
          </cell>
          <cell r="M2314" t="str">
            <v>ELEGÍVEL</v>
          </cell>
          <cell r="P2314">
            <v>5431.6</v>
          </cell>
          <cell r="R2314" t="str">
            <v>Patrimônio Separado</v>
          </cell>
        </row>
        <row r="2315">
          <cell r="F2315">
            <v>45505</v>
          </cell>
          <cell r="K2315" t="str">
            <v>Atraso</v>
          </cell>
          <cell r="M2315" t="str">
            <v>ELEGÍVEL</v>
          </cell>
          <cell r="P2315">
            <v>888.8</v>
          </cell>
          <cell r="R2315" t="str">
            <v>Patrimônio Separado</v>
          </cell>
        </row>
        <row r="2316">
          <cell r="F2316">
            <v>45505</v>
          </cell>
          <cell r="K2316" t="str">
            <v>Atraso</v>
          </cell>
          <cell r="M2316" t="str">
            <v>ELEGÍVEL</v>
          </cell>
          <cell r="P2316">
            <v>1150.43</v>
          </cell>
          <cell r="R2316" t="str">
            <v>Patrimônio Separado</v>
          </cell>
        </row>
        <row r="2317">
          <cell r="F2317">
            <v>45505</v>
          </cell>
          <cell r="K2317" t="str">
            <v>Atraso</v>
          </cell>
          <cell r="M2317" t="str">
            <v>ELEGÍVEL</v>
          </cell>
          <cell r="P2317">
            <v>1773.14</v>
          </cell>
          <cell r="R2317" t="str">
            <v>Patrimônio Separado</v>
          </cell>
        </row>
        <row r="2318">
          <cell r="F2318">
            <v>45505</v>
          </cell>
          <cell r="K2318" t="str">
            <v>Atraso</v>
          </cell>
          <cell r="M2318" t="str">
            <v>ELEGÍVEL</v>
          </cell>
          <cell r="P2318">
            <v>502.7</v>
          </cell>
          <cell r="R2318" t="str">
            <v>Patrimônio Separado</v>
          </cell>
        </row>
        <row r="2319">
          <cell r="F2319">
            <v>45505</v>
          </cell>
          <cell r="K2319" t="str">
            <v>Mês</v>
          </cell>
          <cell r="M2319" t="str">
            <v>ELEGÍVEL</v>
          </cell>
          <cell r="P2319">
            <v>924.67</v>
          </cell>
          <cell r="R2319" t="str">
            <v>Patrimônio Separado</v>
          </cell>
        </row>
        <row r="2320">
          <cell r="F2320">
            <v>45505</v>
          </cell>
          <cell r="K2320" t="str">
            <v>Atraso</v>
          </cell>
          <cell r="M2320" t="str">
            <v>ELEGÍVEL</v>
          </cell>
          <cell r="P2320">
            <v>3208.47</v>
          </cell>
          <cell r="R2320" t="str">
            <v>Patrimônio Separado</v>
          </cell>
        </row>
        <row r="2321">
          <cell r="F2321">
            <v>45505</v>
          </cell>
          <cell r="K2321" t="str">
            <v>Mês</v>
          </cell>
          <cell r="M2321" t="str">
            <v>ELEGÍVEL</v>
          </cell>
          <cell r="P2321">
            <v>1259.32</v>
          </cell>
          <cell r="R2321" t="str">
            <v>Patrimônio Separado</v>
          </cell>
        </row>
        <row r="2322">
          <cell r="F2322">
            <v>45505</v>
          </cell>
          <cell r="K2322" t="str">
            <v>Mês</v>
          </cell>
          <cell r="M2322" t="str">
            <v>ELEGÍVEL</v>
          </cell>
          <cell r="P2322">
            <v>9000</v>
          </cell>
          <cell r="R2322" t="str">
            <v>Patrimônio Separado</v>
          </cell>
        </row>
        <row r="2323">
          <cell r="F2323">
            <v>45505</v>
          </cell>
          <cell r="K2323" t="str">
            <v>Atraso</v>
          </cell>
          <cell r="M2323" t="str">
            <v>ELEGÍVEL</v>
          </cell>
          <cell r="P2323">
            <v>1408.32</v>
          </cell>
          <cell r="R2323" t="str">
            <v>Patrimônio Separado</v>
          </cell>
        </row>
        <row r="2324">
          <cell r="F2324">
            <v>45505</v>
          </cell>
          <cell r="K2324" t="str">
            <v>Mês</v>
          </cell>
          <cell r="M2324" t="str">
            <v>ELEGÍVEL</v>
          </cell>
          <cell r="P2324">
            <v>621.91999999999996</v>
          </cell>
          <cell r="R2324" t="str">
            <v>Patrimônio Separado</v>
          </cell>
        </row>
        <row r="2325">
          <cell r="F2325">
            <v>45505</v>
          </cell>
          <cell r="K2325" t="str">
            <v>Mês</v>
          </cell>
          <cell r="M2325" t="str">
            <v>ELEGÍVEL</v>
          </cell>
          <cell r="P2325">
            <v>707.89</v>
          </cell>
          <cell r="R2325" t="str">
            <v>Patrimônio Separado</v>
          </cell>
        </row>
        <row r="2326">
          <cell r="F2326">
            <v>45505</v>
          </cell>
          <cell r="K2326" t="str">
            <v>Mês</v>
          </cell>
          <cell r="M2326" t="str">
            <v>ELEGÍVEL</v>
          </cell>
          <cell r="P2326">
            <v>778.66</v>
          </cell>
          <cell r="R2326" t="str">
            <v>Patrimônio Separado</v>
          </cell>
        </row>
        <row r="2327">
          <cell r="F2327">
            <v>45505</v>
          </cell>
          <cell r="K2327" t="str">
            <v>Mês</v>
          </cell>
          <cell r="M2327" t="str">
            <v>ELEGÍVEL</v>
          </cell>
          <cell r="P2327">
            <v>901.39</v>
          </cell>
          <cell r="R2327" t="str">
            <v>Patrimônio Separado</v>
          </cell>
        </row>
        <row r="2328">
          <cell r="F2328">
            <v>45505</v>
          </cell>
          <cell r="K2328" t="str">
            <v>Mês</v>
          </cell>
          <cell r="M2328" t="str">
            <v>ELEGÍVEL</v>
          </cell>
          <cell r="P2328">
            <v>1207.9000000000001</v>
          </cell>
          <cell r="R2328" t="str">
            <v>Patrimônio Separado</v>
          </cell>
        </row>
        <row r="2329">
          <cell r="F2329">
            <v>45505</v>
          </cell>
          <cell r="K2329" t="str">
            <v>Mês</v>
          </cell>
          <cell r="M2329" t="str">
            <v>ELEGÍVEL</v>
          </cell>
          <cell r="P2329">
            <v>1557.35</v>
          </cell>
          <cell r="R2329" t="str">
            <v>Patrimônio Separado</v>
          </cell>
        </row>
        <row r="2330">
          <cell r="F2330">
            <v>45505</v>
          </cell>
          <cell r="K2330" t="str">
            <v>Atraso</v>
          </cell>
          <cell r="M2330" t="str">
            <v>ELEGÍVEL</v>
          </cell>
          <cell r="P2330">
            <v>1480.01</v>
          </cell>
          <cell r="R2330" t="str">
            <v>Patrimônio Separado</v>
          </cell>
        </row>
        <row r="2331">
          <cell r="F2331">
            <v>45505</v>
          </cell>
          <cell r="K2331" t="str">
            <v>Mês</v>
          </cell>
          <cell r="M2331" t="str">
            <v>ELEGÍVEL</v>
          </cell>
          <cell r="P2331">
            <v>1021.15</v>
          </cell>
          <cell r="R2331" t="str">
            <v>Patrimônio Separado</v>
          </cell>
        </row>
        <row r="2332">
          <cell r="F2332">
            <v>45505</v>
          </cell>
          <cell r="K2332" t="str">
            <v>Mês</v>
          </cell>
          <cell r="M2332" t="str">
            <v>ELEGÍVEL</v>
          </cell>
          <cell r="P2332">
            <v>582.6</v>
          </cell>
          <cell r="R2332" t="str">
            <v>Patrimônio Separado</v>
          </cell>
        </row>
        <row r="2333">
          <cell r="F2333">
            <v>45505</v>
          </cell>
          <cell r="K2333" t="str">
            <v>Mês</v>
          </cell>
          <cell r="M2333" t="str">
            <v>ELEGÍVEL</v>
          </cell>
          <cell r="P2333">
            <v>882.65</v>
          </cell>
          <cell r="R2333" t="str">
            <v>Patrimônio Separado</v>
          </cell>
        </row>
        <row r="2334">
          <cell r="F2334">
            <v>45505</v>
          </cell>
          <cell r="K2334" t="str">
            <v>Atraso</v>
          </cell>
          <cell r="M2334" t="str">
            <v>ELEGÍVEL</v>
          </cell>
          <cell r="P2334">
            <v>1409.13</v>
          </cell>
          <cell r="R2334" t="str">
            <v>Patrimônio Separado</v>
          </cell>
        </row>
        <row r="2335">
          <cell r="F2335">
            <v>45505</v>
          </cell>
          <cell r="K2335" t="str">
            <v>Mês</v>
          </cell>
          <cell r="M2335" t="str">
            <v>ELEGÍVEL</v>
          </cell>
          <cell r="P2335">
            <v>2776.74</v>
          </cell>
          <cell r="R2335" t="str">
            <v>Patrimônio Separado</v>
          </cell>
        </row>
        <row r="2336">
          <cell r="F2336">
            <v>45505</v>
          </cell>
          <cell r="K2336" t="str">
            <v>Mês</v>
          </cell>
          <cell r="M2336" t="str">
            <v>ELEGÍVEL</v>
          </cell>
          <cell r="P2336">
            <v>563.23</v>
          </cell>
          <cell r="R2336" t="str">
            <v>Patrimônio Separado</v>
          </cell>
        </row>
        <row r="2337">
          <cell r="F2337">
            <v>45505</v>
          </cell>
          <cell r="K2337" t="str">
            <v>Mês</v>
          </cell>
          <cell r="M2337" t="str">
            <v>ELEGÍVEL</v>
          </cell>
          <cell r="P2337">
            <v>461.83</v>
          </cell>
          <cell r="R2337" t="str">
            <v>Patrimônio Separado</v>
          </cell>
        </row>
        <row r="2338">
          <cell r="F2338">
            <v>45505</v>
          </cell>
          <cell r="K2338" t="str">
            <v>Atraso</v>
          </cell>
          <cell r="M2338" t="str">
            <v>ELEGÍVEL</v>
          </cell>
          <cell r="P2338">
            <v>2143.9499999999998</v>
          </cell>
          <cell r="R2338" t="str">
            <v>Patrimônio Separado</v>
          </cell>
        </row>
        <row r="2339">
          <cell r="F2339">
            <v>45505</v>
          </cell>
          <cell r="K2339" t="str">
            <v>Mês</v>
          </cell>
          <cell r="M2339" t="str">
            <v>ELEGÍVEL</v>
          </cell>
          <cell r="P2339">
            <v>1143.6500000000001</v>
          </cell>
          <cell r="R2339" t="str">
            <v>Patrimônio Separado</v>
          </cell>
        </row>
        <row r="2340">
          <cell r="F2340">
            <v>45505</v>
          </cell>
          <cell r="K2340" t="str">
            <v>Mês</v>
          </cell>
          <cell r="M2340" t="str">
            <v>ELEGÍVEL</v>
          </cell>
          <cell r="P2340">
            <v>1906.63</v>
          </cell>
          <cell r="R2340" t="str">
            <v>Patrimônio Separado</v>
          </cell>
        </row>
        <row r="2341">
          <cell r="F2341">
            <v>45505</v>
          </cell>
          <cell r="K2341" t="str">
            <v>Mês</v>
          </cell>
          <cell r="M2341" t="str">
            <v>ELEGÍVEL</v>
          </cell>
          <cell r="P2341">
            <v>1178.32</v>
          </cell>
          <cell r="R2341" t="str">
            <v>Patrimônio Separado</v>
          </cell>
        </row>
        <row r="2342">
          <cell r="F2342">
            <v>45505</v>
          </cell>
          <cell r="K2342" t="str">
            <v>Mês</v>
          </cell>
          <cell r="M2342" t="str">
            <v>ELEGÍVEL</v>
          </cell>
          <cell r="P2342">
            <v>1648.34</v>
          </cell>
          <cell r="R2342" t="str">
            <v>Patrimônio Separado</v>
          </cell>
        </row>
        <row r="2343">
          <cell r="F2343">
            <v>45505</v>
          </cell>
          <cell r="K2343" t="str">
            <v>Atraso</v>
          </cell>
          <cell r="M2343" t="str">
            <v>ELEGÍVEL</v>
          </cell>
          <cell r="P2343">
            <v>1343.04</v>
          </cell>
          <cell r="R2343" t="str">
            <v>Patrimônio Separado</v>
          </cell>
        </row>
        <row r="2344">
          <cell r="F2344">
            <v>45505</v>
          </cell>
          <cell r="K2344" t="str">
            <v>Mês</v>
          </cell>
          <cell r="M2344" t="str">
            <v>ELEGÍVEL</v>
          </cell>
          <cell r="P2344">
            <v>1387.23</v>
          </cell>
          <cell r="R2344" t="str">
            <v>Patrimônio Separado</v>
          </cell>
        </row>
        <row r="2345">
          <cell r="F2345">
            <v>45505</v>
          </cell>
          <cell r="K2345" t="str">
            <v>Mês</v>
          </cell>
          <cell r="M2345" t="str">
            <v>ELEGÍVEL</v>
          </cell>
          <cell r="P2345">
            <v>1474.06</v>
          </cell>
          <cell r="R2345" t="str">
            <v>Patrimônio Separado</v>
          </cell>
        </row>
        <row r="2346">
          <cell r="F2346">
            <v>45505</v>
          </cell>
          <cell r="K2346" t="str">
            <v>Mês</v>
          </cell>
          <cell r="M2346" t="str">
            <v>ELEGÍVEL</v>
          </cell>
          <cell r="P2346">
            <v>969.42</v>
          </cell>
          <cell r="R2346" t="str">
            <v>Patrimônio Separado</v>
          </cell>
        </row>
        <row r="2347">
          <cell r="F2347">
            <v>45505</v>
          </cell>
          <cell r="K2347" t="str">
            <v>Mês</v>
          </cell>
          <cell r="M2347" t="str">
            <v>ELEGÍVEL</v>
          </cell>
          <cell r="P2347">
            <v>1232.8500000000001</v>
          </cell>
          <cell r="R2347" t="str">
            <v>Patrimônio Separado</v>
          </cell>
        </row>
        <row r="2348">
          <cell r="F2348">
            <v>45505</v>
          </cell>
          <cell r="K2348" t="str">
            <v>Mês</v>
          </cell>
          <cell r="M2348" t="str">
            <v>ELEGÍVEL</v>
          </cell>
          <cell r="P2348">
            <v>1582.05</v>
          </cell>
          <cell r="R2348" t="str">
            <v>Patrimônio Separado</v>
          </cell>
        </row>
        <row r="2349">
          <cell r="F2349">
            <v>45505</v>
          </cell>
          <cell r="K2349" t="str">
            <v>Mês</v>
          </cell>
          <cell r="M2349" t="str">
            <v>ELEGÍVEL</v>
          </cell>
          <cell r="P2349">
            <v>514.81000000000006</v>
          </cell>
          <cell r="R2349" t="str">
            <v>Patrimônio Separado</v>
          </cell>
        </row>
        <row r="2350">
          <cell r="F2350">
            <v>45505</v>
          </cell>
          <cell r="K2350" t="str">
            <v>Mês</v>
          </cell>
          <cell r="M2350" t="str">
            <v>ELEGÍVEL</v>
          </cell>
          <cell r="P2350">
            <v>326.14</v>
          </cell>
          <cell r="R2350" t="str">
            <v>Patrimônio Separado</v>
          </cell>
        </row>
        <row r="2351">
          <cell r="F2351">
            <v>45505</v>
          </cell>
          <cell r="K2351" t="str">
            <v>Mês</v>
          </cell>
          <cell r="M2351" t="str">
            <v>ELEGÍVEL</v>
          </cell>
          <cell r="P2351">
            <v>5360.87</v>
          </cell>
          <cell r="R2351" t="str">
            <v>Patrimônio Separado</v>
          </cell>
        </row>
        <row r="2352">
          <cell r="F2352">
            <v>45505</v>
          </cell>
          <cell r="K2352" t="str">
            <v>Mês</v>
          </cell>
          <cell r="M2352" t="str">
            <v>ELEGÍVEL</v>
          </cell>
          <cell r="P2352">
            <v>714.78</v>
          </cell>
          <cell r="R2352" t="str">
            <v>Patrimônio Separado</v>
          </cell>
        </row>
        <row r="2353">
          <cell r="F2353">
            <v>45505</v>
          </cell>
          <cell r="K2353" t="str">
            <v>Mês</v>
          </cell>
          <cell r="M2353" t="str">
            <v>ELEGÍVEL</v>
          </cell>
          <cell r="P2353">
            <v>1768.88</v>
          </cell>
          <cell r="R2353" t="str">
            <v>Patrimônio Separado</v>
          </cell>
        </row>
        <row r="2354">
          <cell r="F2354">
            <v>45505</v>
          </cell>
          <cell r="K2354" t="str">
            <v>Mês</v>
          </cell>
          <cell r="M2354" t="str">
            <v>ELEGÍVEL</v>
          </cell>
          <cell r="P2354">
            <v>1863.02</v>
          </cell>
          <cell r="R2354" t="str">
            <v>Patrimônio Separado</v>
          </cell>
        </row>
        <row r="2355">
          <cell r="F2355">
            <v>45505</v>
          </cell>
          <cell r="K2355" t="str">
            <v>Mês</v>
          </cell>
          <cell r="M2355" t="str">
            <v>ELEGÍVEL</v>
          </cell>
          <cell r="P2355">
            <v>2556.96</v>
          </cell>
          <cell r="R2355" t="str">
            <v>Patrimônio Separado</v>
          </cell>
        </row>
        <row r="2356">
          <cell r="F2356">
            <v>45505</v>
          </cell>
          <cell r="K2356" t="str">
            <v>Mês</v>
          </cell>
          <cell r="M2356" t="str">
            <v>ELEGÍVEL</v>
          </cell>
          <cell r="P2356">
            <v>1057.08</v>
          </cell>
          <cell r="R2356" t="str">
            <v>Patrimônio Separado</v>
          </cell>
        </row>
        <row r="2357">
          <cell r="F2357">
            <v>45505</v>
          </cell>
          <cell r="K2357" t="str">
            <v>Atraso</v>
          </cell>
          <cell r="M2357" t="str">
            <v>ELEGÍVEL</v>
          </cell>
          <cell r="P2357">
            <v>5807.05</v>
          </cell>
          <cell r="R2357" t="str">
            <v>Patrimônio Separado</v>
          </cell>
        </row>
        <row r="2358">
          <cell r="F2358">
            <v>45505</v>
          </cell>
          <cell r="K2358" t="str">
            <v>Mês</v>
          </cell>
          <cell r="M2358" t="str">
            <v>ELEGÍVEL</v>
          </cell>
          <cell r="P2358">
            <v>505.48</v>
          </cell>
          <cell r="R2358" t="str">
            <v>Patrimônio Separado</v>
          </cell>
        </row>
        <row r="2359">
          <cell r="F2359">
            <v>45505</v>
          </cell>
          <cell r="K2359" t="str">
            <v>Mês</v>
          </cell>
          <cell r="M2359" t="str">
            <v>ELEGÍVEL</v>
          </cell>
          <cell r="P2359">
            <v>1259.3900000000001</v>
          </cell>
          <cell r="R2359" t="str">
            <v>Patrimônio Separado</v>
          </cell>
        </row>
        <row r="2360">
          <cell r="F2360">
            <v>45505</v>
          </cell>
          <cell r="K2360" t="str">
            <v>Mês</v>
          </cell>
          <cell r="M2360" t="str">
            <v>ELEGÍVEL</v>
          </cell>
          <cell r="P2360">
            <v>496.47</v>
          </cell>
          <cell r="R2360" t="str">
            <v>Patrimônio Separado</v>
          </cell>
        </row>
        <row r="2361">
          <cell r="F2361">
            <v>45505</v>
          </cell>
          <cell r="K2361" t="str">
            <v>Mês</v>
          </cell>
          <cell r="M2361" t="str">
            <v>ELEGÍVEL</v>
          </cell>
          <cell r="P2361">
            <v>978.12</v>
          </cell>
          <cell r="R2361" t="str">
            <v>Patrimônio Separado</v>
          </cell>
        </row>
        <row r="2362">
          <cell r="F2362">
            <v>45505</v>
          </cell>
          <cell r="K2362" t="str">
            <v>Mês</v>
          </cell>
          <cell r="M2362" t="str">
            <v>ELEGÍVEL</v>
          </cell>
          <cell r="P2362">
            <v>1200.28</v>
          </cell>
          <cell r="R2362" t="str">
            <v>Patrimônio Separado</v>
          </cell>
        </row>
        <row r="2363">
          <cell r="F2363">
            <v>45505</v>
          </cell>
          <cell r="K2363" t="str">
            <v>Mês</v>
          </cell>
          <cell r="M2363" t="str">
            <v>ELEGÍVEL</v>
          </cell>
          <cell r="P2363">
            <v>556.77</v>
          </cell>
          <cell r="R2363" t="str">
            <v>Patrimônio Separado</v>
          </cell>
        </row>
        <row r="2364">
          <cell r="F2364">
            <v>45505</v>
          </cell>
          <cell r="K2364" t="str">
            <v>Mês</v>
          </cell>
          <cell r="M2364" t="str">
            <v>ELEGÍVEL</v>
          </cell>
          <cell r="P2364">
            <v>1533.17</v>
          </cell>
          <cell r="R2364" t="str">
            <v>Patrimônio Separado</v>
          </cell>
        </row>
        <row r="2365">
          <cell r="F2365">
            <v>45505</v>
          </cell>
          <cell r="K2365" t="str">
            <v>Mês</v>
          </cell>
          <cell r="M2365" t="str">
            <v>ELEGÍVEL</v>
          </cell>
          <cell r="P2365">
            <v>1817.09</v>
          </cell>
          <cell r="R2365" t="str">
            <v>Patrimônio Separado</v>
          </cell>
        </row>
        <row r="2366">
          <cell r="F2366">
            <v>45505</v>
          </cell>
          <cell r="K2366" t="str">
            <v>Atraso</v>
          </cell>
          <cell r="M2366" t="str">
            <v>ELEGÍVEL</v>
          </cell>
          <cell r="P2366">
            <v>983.41</v>
          </cell>
          <cell r="R2366" t="str">
            <v>Patrimônio Separado</v>
          </cell>
        </row>
        <row r="2367">
          <cell r="F2367">
            <v>45505</v>
          </cell>
          <cell r="K2367" t="str">
            <v>Mês</v>
          </cell>
          <cell r="M2367" t="str">
            <v>ELEGÍVEL</v>
          </cell>
          <cell r="P2367">
            <v>2225.13</v>
          </cell>
          <cell r="R2367" t="str">
            <v>Patrimônio Separado</v>
          </cell>
        </row>
        <row r="2368">
          <cell r="F2368">
            <v>45505</v>
          </cell>
          <cell r="K2368" t="str">
            <v>Mês</v>
          </cell>
          <cell r="M2368" t="str">
            <v>ELEGÍVEL</v>
          </cell>
          <cell r="P2368">
            <v>655.68</v>
          </cell>
          <cell r="R2368" t="str">
            <v>Patrimônio Separado</v>
          </cell>
        </row>
        <row r="2369">
          <cell r="F2369">
            <v>45505</v>
          </cell>
          <cell r="K2369" t="str">
            <v>Mês</v>
          </cell>
          <cell r="M2369" t="str">
            <v>ELEGÍVEL</v>
          </cell>
          <cell r="P2369">
            <v>766.58</v>
          </cell>
          <cell r="R2369" t="str">
            <v>Patrimônio Separado</v>
          </cell>
        </row>
        <row r="2370">
          <cell r="F2370">
            <v>45505</v>
          </cell>
          <cell r="K2370" t="str">
            <v>Mês</v>
          </cell>
          <cell r="M2370" t="str">
            <v>ELEGÍVEL</v>
          </cell>
          <cell r="P2370">
            <v>955.93</v>
          </cell>
          <cell r="R2370" t="str">
            <v>Patrimônio Separado</v>
          </cell>
        </row>
        <row r="2371">
          <cell r="F2371">
            <v>45505</v>
          </cell>
          <cell r="K2371" t="str">
            <v>Mês</v>
          </cell>
          <cell r="M2371" t="str">
            <v>ELEGÍVEL</v>
          </cell>
          <cell r="P2371">
            <v>1836.65</v>
          </cell>
          <cell r="R2371" t="str">
            <v>Patrimônio Separado</v>
          </cell>
        </row>
        <row r="2372">
          <cell r="F2372">
            <v>45505</v>
          </cell>
          <cell r="K2372" t="str">
            <v>Mês</v>
          </cell>
          <cell r="M2372" t="str">
            <v>ELEGÍVEL</v>
          </cell>
          <cell r="P2372">
            <v>1405.92</v>
          </cell>
          <cell r="R2372" t="str">
            <v>Patrimônio Separado</v>
          </cell>
        </row>
        <row r="2373">
          <cell r="F2373">
            <v>45505</v>
          </cell>
          <cell r="K2373" t="str">
            <v>Mês</v>
          </cell>
          <cell r="M2373" t="str">
            <v>ELEGÍVEL</v>
          </cell>
          <cell r="P2373">
            <v>842.17</v>
          </cell>
          <cell r="R2373" t="str">
            <v>Patrimônio Separado</v>
          </cell>
        </row>
        <row r="2374">
          <cell r="F2374">
            <v>45505</v>
          </cell>
          <cell r="K2374" t="str">
            <v>Atraso</v>
          </cell>
          <cell r="M2374" t="str">
            <v>ELEGÍVEL</v>
          </cell>
          <cell r="P2374">
            <v>7072.38</v>
          </cell>
          <cell r="R2374" t="str">
            <v>Patrimônio Separado</v>
          </cell>
        </row>
        <row r="2375">
          <cell r="F2375">
            <v>45505</v>
          </cell>
          <cell r="K2375" t="str">
            <v>Atraso</v>
          </cell>
          <cell r="M2375" t="str">
            <v>ELEGÍVEL</v>
          </cell>
          <cell r="P2375">
            <v>583.34</v>
          </cell>
          <cell r="R2375" t="str">
            <v>Patrimônio Separado</v>
          </cell>
        </row>
        <row r="2376">
          <cell r="F2376">
            <v>45536</v>
          </cell>
          <cell r="K2376" t="str">
            <v>Atraso</v>
          </cell>
          <cell r="M2376" t="str">
            <v>ELEGÍVEL</v>
          </cell>
          <cell r="P2376">
            <v>420.99</v>
          </cell>
          <cell r="R2376" t="str">
            <v>Patrimônio Separado</v>
          </cell>
        </row>
        <row r="2377">
          <cell r="F2377">
            <v>45536</v>
          </cell>
          <cell r="K2377" t="str">
            <v>Atraso</v>
          </cell>
          <cell r="M2377" t="str">
            <v>ELEGÍVEL</v>
          </cell>
          <cell r="P2377">
            <v>3874.89</v>
          </cell>
          <cell r="R2377" t="str">
            <v>Patrimônio Separado</v>
          </cell>
        </row>
        <row r="2378">
          <cell r="F2378">
            <v>45536</v>
          </cell>
          <cell r="K2378" t="str">
            <v>Atraso</v>
          </cell>
          <cell r="M2378" t="str">
            <v>ELEGÍVEL</v>
          </cell>
          <cell r="P2378">
            <v>10209.99</v>
          </cell>
          <cell r="R2378" t="str">
            <v>Patrimônio Separado</v>
          </cell>
        </row>
        <row r="2379">
          <cell r="F2379">
            <v>45536</v>
          </cell>
          <cell r="K2379" t="str">
            <v>Mês</v>
          </cell>
          <cell r="M2379" t="str">
            <v>ELEGÍVEL</v>
          </cell>
          <cell r="P2379">
            <v>2776.74</v>
          </cell>
          <cell r="R2379" t="str">
            <v>Patrimônio Separado</v>
          </cell>
        </row>
        <row r="2380">
          <cell r="F2380">
            <v>45536</v>
          </cell>
          <cell r="K2380" t="str">
            <v>Mês</v>
          </cell>
          <cell r="M2380" t="str">
            <v>ELEGÍVEL</v>
          </cell>
          <cell r="P2380">
            <v>906.89</v>
          </cell>
          <cell r="R2380" t="str">
            <v>Patrimônio Separado</v>
          </cell>
        </row>
        <row r="2381">
          <cell r="F2381">
            <v>45536</v>
          </cell>
          <cell r="K2381" t="str">
            <v>Atraso</v>
          </cell>
          <cell r="M2381" t="str">
            <v>ELEGÍVEL</v>
          </cell>
          <cell r="P2381">
            <v>1805.51</v>
          </cell>
          <cell r="R2381" t="str">
            <v>Patrimônio Separado</v>
          </cell>
        </row>
        <row r="2382">
          <cell r="F2382">
            <v>45536</v>
          </cell>
          <cell r="K2382" t="str">
            <v>Mês</v>
          </cell>
          <cell r="M2382" t="str">
            <v>ELEGÍVEL</v>
          </cell>
          <cell r="P2382">
            <v>566.66</v>
          </cell>
          <cell r="R2382" t="str">
            <v>Patrimônio Separado</v>
          </cell>
        </row>
        <row r="2383">
          <cell r="F2383">
            <v>45536</v>
          </cell>
          <cell r="K2383" t="str">
            <v>Mês</v>
          </cell>
          <cell r="M2383" t="str">
            <v>ELEGÍVEL</v>
          </cell>
          <cell r="P2383">
            <v>712.98</v>
          </cell>
          <cell r="R2383" t="str">
            <v>Patrimônio Separado</v>
          </cell>
        </row>
        <row r="2384">
          <cell r="F2384">
            <v>45536</v>
          </cell>
          <cell r="K2384" t="str">
            <v>Mês</v>
          </cell>
          <cell r="M2384" t="str">
            <v>ELEGÍVEL</v>
          </cell>
          <cell r="P2384">
            <v>783.41</v>
          </cell>
          <cell r="R2384" t="str">
            <v>Patrimônio Separado</v>
          </cell>
        </row>
        <row r="2385">
          <cell r="F2385">
            <v>45536</v>
          </cell>
          <cell r="K2385" t="str">
            <v>Mês</v>
          </cell>
          <cell r="M2385" t="str">
            <v>ELEGÍVEL</v>
          </cell>
          <cell r="P2385">
            <v>495.7</v>
          </cell>
          <cell r="R2385" t="str">
            <v>Patrimônio Separado</v>
          </cell>
        </row>
        <row r="2386">
          <cell r="F2386">
            <v>45536</v>
          </cell>
          <cell r="K2386" t="str">
            <v>Mês</v>
          </cell>
          <cell r="M2386" t="str">
            <v>ELEGÍVEL</v>
          </cell>
          <cell r="P2386">
            <v>464.65</v>
          </cell>
          <cell r="R2386" t="str">
            <v>Patrimônio Separado</v>
          </cell>
        </row>
        <row r="2387">
          <cell r="F2387">
            <v>45536</v>
          </cell>
          <cell r="K2387" t="str">
            <v>Mês</v>
          </cell>
          <cell r="M2387" t="str">
            <v>ELEGÍVEL</v>
          </cell>
          <cell r="P2387">
            <v>1185.5</v>
          </cell>
          <cell r="R2387" t="str">
            <v>Patrimônio Separado</v>
          </cell>
        </row>
        <row r="2388">
          <cell r="F2388">
            <v>45536</v>
          </cell>
          <cell r="K2388" t="str">
            <v>Mês</v>
          </cell>
          <cell r="M2388" t="str">
            <v>ELEGÍVEL</v>
          </cell>
          <cell r="P2388">
            <v>1027.3800000000001</v>
          </cell>
          <cell r="R2388" t="str">
            <v>Patrimônio Separado</v>
          </cell>
        </row>
        <row r="2389">
          <cell r="F2389">
            <v>45536</v>
          </cell>
          <cell r="K2389" t="str">
            <v>Mês</v>
          </cell>
          <cell r="M2389" t="str">
            <v>ELEGÍVEL</v>
          </cell>
          <cell r="P2389">
            <v>586.15</v>
          </cell>
          <cell r="R2389" t="str">
            <v>Patrimônio Separado</v>
          </cell>
        </row>
        <row r="2390">
          <cell r="F2390">
            <v>45536</v>
          </cell>
          <cell r="K2390" t="str">
            <v>Mês</v>
          </cell>
          <cell r="M2390" t="str">
            <v>ELEGÍVEL</v>
          </cell>
          <cell r="P2390">
            <v>187.5</v>
          </cell>
          <cell r="R2390" t="str">
            <v>Patrimônio Separado</v>
          </cell>
        </row>
        <row r="2391">
          <cell r="F2391">
            <v>45536</v>
          </cell>
          <cell r="K2391" t="str">
            <v>Atraso</v>
          </cell>
          <cell r="M2391" t="str">
            <v>ELEGÍVEL</v>
          </cell>
          <cell r="P2391">
            <v>1506.97</v>
          </cell>
          <cell r="R2391" t="str">
            <v>Patrimônio Separado</v>
          </cell>
        </row>
        <row r="2392">
          <cell r="F2392">
            <v>45536</v>
          </cell>
          <cell r="K2392" t="str">
            <v>Mês</v>
          </cell>
          <cell r="M2392" t="str">
            <v>ELEGÍVEL</v>
          </cell>
          <cell r="P2392">
            <v>13954.65</v>
          </cell>
          <cell r="R2392" t="str">
            <v>Patrimônio Separado</v>
          </cell>
        </row>
        <row r="2393">
          <cell r="F2393">
            <v>45536</v>
          </cell>
          <cell r="K2393" t="str">
            <v>Mês</v>
          </cell>
          <cell r="M2393" t="str">
            <v>ELEGÍVEL</v>
          </cell>
          <cell r="P2393">
            <v>888.03</v>
          </cell>
          <cell r="R2393" t="str">
            <v>Patrimônio Separado</v>
          </cell>
        </row>
        <row r="2394">
          <cell r="F2394">
            <v>45536</v>
          </cell>
          <cell r="K2394" t="str">
            <v>Mês</v>
          </cell>
          <cell r="M2394" t="str">
            <v>ELEGÍVEL</v>
          </cell>
          <cell r="P2394">
            <v>1602.02</v>
          </cell>
          <cell r="R2394" t="str">
            <v>Patrimônio Separado</v>
          </cell>
        </row>
        <row r="2395">
          <cell r="F2395">
            <v>45536</v>
          </cell>
          <cell r="K2395" t="str">
            <v>Mês</v>
          </cell>
          <cell r="M2395" t="str">
            <v>ELEGÍVEL</v>
          </cell>
          <cell r="P2395">
            <v>1497.32</v>
          </cell>
          <cell r="R2395" t="str">
            <v>Patrimônio Separado</v>
          </cell>
        </row>
        <row r="2396">
          <cell r="F2396">
            <v>45536</v>
          </cell>
          <cell r="K2396" t="str">
            <v>Mês</v>
          </cell>
          <cell r="M2396" t="str">
            <v>ELEGÍVEL</v>
          </cell>
          <cell r="P2396">
            <v>1936.7</v>
          </cell>
          <cell r="R2396" t="str">
            <v>Patrimônio Separado</v>
          </cell>
        </row>
        <row r="2397">
          <cell r="F2397">
            <v>45536</v>
          </cell>
          <cell r="K2397" t="str">
            <v>Mês</v>
          </cell>
          <cell r="M2397" t="str">
            <v>ELEGÍVEL</v>
          </cell>
          <cell r="P2397">
            <v>984.7</v>
          </cell>
          <cell r="R2397" t="str">
            <v>Patrimônio Separado</v>
          </cell>
        </row>
        <row r="2398">
          <cell r="F2398">
            <v>45536</v>
          </cell>
          <cell r="K2398" t="str">
            <v>Mês</v>
          </cell>
          <cell r="M2398" t="str">
            <v>ELEGÍVEL</v>
          </cell>
          <cell r="P2398">
            <v>625.71</v>
          </cell>
          <cell r="R2398" t="str">
            <v>Patrimônio Separado</v>
          </cell>
        </row>
        <row r="2399">
          <cell r="F2399">
            <v>45536</v>
          </cell>
          <cell r="K2399" t="str">
            <v>Mês</v>
          </cell>
          <cell r="M2399" t="str">
            <v>ELEGÍVEL</v>
          </cell>
          <cell r="P2399">
            <v>1216.5899999999999</v>
          </cell>
          <cell r="R2399" t="str">
            <v>Patrimônio Separado</v>
          </cell>
        </row>
        <row r="2400">
          <cell r="F2400">
            <v>45536</v>
          </cell>
          <cell r="K2400" t="str">
            <v>Mês</v>
          </cell>
          <cell r="M2400" t="str">
            <v>ELEGÍVEL</v>
          </cell>
          <cell r="P2400">
            <v>719.14</v>
          </cell>
          <cell r="R2400" t="str">
            <v>Patrimônio Separado</v>
          </cell>
        </row>
        <row r="2401">
          <cell r="F2401">
            <v>45536</v>
          </cell>
          <cell r="K2401" t="str">
            <v>Mês</v>
          </cell>
          <cell r="M2401" t="str">
            <v>ELEGÍVEL</v>
          </cell>
          <cell r="P2401">
            <v>440.14</v>
          </cell>
          <cell r="R2401" t="str">
            <v>Patrimônio Separado</v>
          </cell>
        </row>
        <row r="2402">
          <cell r="F2402">
            <v>45536</v>
          </cell>
          <cell r="K2402" t="str">
            <v>Mês</v>
          </cell>
          <cell r="M2402" t="str">
            <v>ELEGÍVEL</v>
          </cell>
          <cell r="P2402">
            <v>1892.42</v>
          </cell>
          <cell r="R2402" t="str">
            <v>Patrimônio Separado</v>
          </cell>
        </row>
        <row r="2403">
          <cell r="F2403">
            <v>45536</v>
          </cell>
          <cell r="K2403" t="str">
            <v>Mês</v>
          </cell>
          <cell r="M2403" t="str">
            <v>ELEGÍVEL</v>
          </cell>
          <cell r="P2403">
            <v>517.95000000000005</v>
          </cell>
          <cell r="R2403" t="str">
            <v>Patrimônio Separado</v>
          </cell>
        </row>
        <row r="2404">
          <cell r="F2404">
            <v>45536</v>
          </cell>
          <cell r="K2404" t="str">
            <v>Mês</v>
          </cell>
          <cell r="M2404" t="str">
            <v>ELEGÍVEL</v>
          </cell>
          <cell r="P2404">
            <v>328.12</v>
          </cell>
          <cell r="R2404" t="str">
            <v>Patrimônio Separado</v>
          </cell>
        </row>
        <row r="2405">
          <cell r="F2405">
            <v>45536</v>
          </cell>
          <cell r="K2405" t="str">
            <v>Mês</v>
          </cell>
          <cell r="M2405" t="str">
            <v>ELEGÍVEL</v>
          </cell>
          <cell r="P2405">
            <v>2575.37</v>
          </cell>
          <cell r="R2405" t="str">
            <v>Patrimônio Separado</v>
          </cell>
        </row>
        <row r="2406">
          <cell r="F2406">
            <v>45536</v>
          </cell>
          <cell r="K2406" t="str">
            <v>Mês</v>
          </cell>
          <cell r="M2406" t="str">
            <v>ELEGÍVEL</v>
          </cell>
          <cell r="P2406">
            <v>1267.07</v>
          </cell>
          <cell r="R2406" t="str">
            <v>Patrimônio Separado</v>
          </cell>
        </row>
        <row r="2407">
          <cell r="F2407">
            <v>45536</v>
          </cell>
          <cell r="K2407" t="str">
            <v>Atraso</v>
          </cell>
          <cell r="M2407" t="str">
            <v>ELEGÍVEL</v>
          </cell>
          <cell r="P2407">
            <v>982.13</v>
          </cell>
          <cell r="R2407" t="str">
            <v>Patrimônio Separado</v>
          </cell>
        </row>
        <row r="2408">
          <cell r="F2408">
            <v>45536</v>
          </cell>
          <cell r="K2408" t="str">
            <v>Mês</v>
          </cell>
          <cell r="M2408" t="str">
            <v>ELEGÍVEL</v>
          </cell>
          <cell r="P2408">
            <v>508.57</v>
          </cell>
          <cell r="R2408" t="str">
            <v>Patrimônio Separado</v>
          </cell>
        </row>
        <row r="2409">
          <cell r="F2409">
            <v>45536</v>
          </cell>
          <cell r="K2409" t="str">
            <v>Mês</v>
          </cell>
          <cell r="M2409" t="str">
            <v>ELEGÍVEL</v>
          </cell>
          <cell r="P2409">
            <v>771.26</v>
          </cell>
          <cell r="R2409" t="str">
            <v>Patrimônio Separado</v>
          </cell>
        </row>
        <row r="2410">
          <cell r="F2410">
            <v>45536</v>
          </cell>
          <cell r="K2410" t="str">
            <v>Mês</v>
          </cell>
          <cell r="M2410" t="str">
            <v>ELEGÍVEL</v>
          </cell>
          <cell r="P2410">
            <v>659.02</v>
          </cell>
          <cell r="R2410" t="str">
            <v>Patrimônio Separado</v>
          </cell>
        </row>
        <row r="2411">
          <cell r="F2411">
            <v>45536</v>
          </cell>
          <cell r="K2411" t="str">
            <v>Atraso</v>
          </cell>
          <cell r="M2411" t="str">
            <v>ELEGÍVEL</v>
          </cell>
          <cell r="P2411">
            <v>2193.88</v>
          </cell>
          <cell r="R2411" t="str">
            <v>Patrimônio Separado</v>
          </cell>
        </row>
        <row r="2412">
          <cell r="F2412">
            <v>45536</v>
          </cell>
          <cell r="K2412" t="str">
            <v>Mês</v>
          </cell>
          <cell r="M2412" t="str">
            <v>ELEGÍVEL</v>
          </cell>
          <cell r="P2412">
            <v>1606.85</v>
          </cell>
          <cell r="R2412" t="str">
            <v>Patrimônio Separado</v>
          </cell>
        </row>
        <row r="2413">
          <cell r="F2413">
            <v>45536</v>
          </cell>
          <cell r="K2413" t="str">
            <v>Mês</v>
          </cell>
          <cell r="M2413" t="str">
            <v>ELEGÍVEL</v>
          </cell>
          <cell r="P2413">
            <v>1219.22</v>
          </cell>
          <cell r="R2413" t="str">
            <v>Patrimônio Separado</v>
          </cell>
        </row>
        <row r="2414">
          <cell r="F2414">
            <v>45536</v>
          </cell>
          <cell r="K2414" t="str">
            <v>Mês</v>
          </cell>
          <cell r="M2414" t="str">
            <v>ELEGÍVEL</v>
          </cell>
          <cell r="P2414">
            <v>2241.15</v>
          </cell>
          <cell r="R2414" t="str">
            <v>Patrimônio Separado</v>
          </cell>
        </row>
        <row r="2415">
          <cell r="F2415">
            <v>45536</v>
          </cell>
          <cell r="K2415" t="str">
            <v>Mês</v>
          </cell>
          <cell r="M2415" t="str">
            <v>ELEGÍVEL</v>
          </cell>
          <cell r="P2415">
            <v>984.09</v>
          </cell>
          <cell r="R2415" t="str">
            <v>Patrimônio Separado</v>
          </cell>
        </row>
        <row r="2416">
          <cell r="F2416">
            <v>45536</v>
          </cell>
          <cell r="K2416" t="str">
            <v>Mês</v>
          </cell>
          <cell r="M2416" t="str">
            <v>ELEGÍVEL</v>
          </cell>
          <cell r="P2416">
            <v>548.66</v>
          </cell>
          <cell r="R2416" t="str">
            <v>Patrimônio Separado</v>
          </cell>
        </row>
        <row r="2417">
          <cell r="F2417">
            <v>45536</v>
          </cell>
          <cell r="K2417" t="str">
            <v>Mês</v>
          </cell>
          <cell r="M2417" t="str">
            <v>ELEGÍVEL</v>
          </cell>
          <cell r="P2417">
            <v>961.76</v>
          </cell>
          <cell r="R2417" t="str">
            <v>Patrimônio Separado</v>
          </cell>
        </row>
        <row r="2418">
          <cell r="F2418">
            <v>45536</v>
          </cell>
          <cell r="K2418" t="str">
            <v>Mês</v>
          </cell>
          <cell r="M2418" t="str">
            <v>ELEGÍVEL</v>
          </cell>
          <cell r="P2418">
            <v>1828.17</v>
          </cell>
          <cell r="R2418" t="str">
            <v>Patrimônio Separado</v>
          </cell>
        </row>
        <row r="2419">
          <cell r="F2419">
            <v>45536</v>
          </cell>
          <cell r="K2419" t="str">
            <v>Mês</v>
          </cell>
          <cell r="M2419" t="str">
            <v>ELEGÍVEL</v>
          </cell>
          <cell r="P2419">
            <v>1428.11</v>
          </cell>
          <cell r="R2419" t="str">
            <v>Patrimônio Separado</v>
          </cell>
        </row>
        <row r="2420">
          <cell r="F2420">
            <v>45536</v>
          </cell>
          <cell r="K2420" t="str">
            <v>Mês</v>
          </cell>
          <cell r="M2420" t="str">
            <v>ELEGÍVEL</v>
          </cell>
          <cell r="P2420">
            <v>1073.75</v>
          </cell>
          <cell r="R2420" t="str">
            <v>Patrimônio Separado</v>
          </cell>
        </row>
        <row r="2421">
          <cell r="F2421">
            <v>45536</v>
          </cell>
          <cell r="K2421" t="str">
            <v>Mês</v>
          </cell>
          <cell r="M2421" t="str">
            <v>ELEGÍVEL</v>
          </cell>
          <cell r="P2421">
            <v>855.46</v>
          </cell>
          <cell r="R2421" t="str">
            <v>Patrimônio Separado</v>
          </cell>
        </row>
        <row r="2422">
          <cell r="F2422">
            <v>45536</v>
          </cell>
          <cell r="K2422" t="str">
            <v>Mês</v>
          </cell>
          <cell r="M2422" t="str">
            <v>ELEGÍVEL</v>
          </cell>
          <cell r="P2422">
            <v>1542.52</v>
          </cell>
          <cell r="R2422" t="str">
            <v>Patrimônio Separado</v>
          </cell>
        </row>
        <row r="2423">
          <cell r="F2423">
            <v>45536</v>
          </cell>
          <cell r="K2423" t="str">
            <v>Mês</v>
          </cell>
          <cell r="M2423" t="str">
            <v>ELEGÍVEL</v>
          </cell>
          <cell r="P2423">
            <v>1796.79</v>
          </cell>
          <cell r="R2423" t="str">
            <v>Patrimônio Separado</v>
          </cell>
        </row>
        <row r="2424">
          <cell r="F2424">
            <v>45536</v>
          </cell>
          <cell r="K2424" t="str">
            <v>Mês</v>
          </cell>
          <cell r="M2424" t="str">
            <v>ELEGÍVEL</v>
          </cell>
          <cell r="P2424">
            <v>828.75</v>
          </cell>
          <cell r="R2424" t="str">
            <v>Patrimônio Separado</v>
          </cell>
        </row>
        <row r="2425">
          <cell r="F2425">
            <v>45536</v>
          </cell>
          <cell r="K2425" t="str">
            <v>Mês</v>
          </cell>
          <cell r="M2425" t="str">
            <v>ELEGÍVEL</v>
          </cell>
          <cell r="P2425">
            <v>513.02</v>
          </cell>
          <cell r="R2425" t="str">
            <v>Patrimônio Separado</v>
          </cell>
        </row>
        <row r="2426">
          <cell r="F2426">
            <v>45536</v>
          </cell>
          <cell r="K2426" t="str">
            <v>Mês</v>
          </cell>
          <cell r="M2426" t="str">
            <v>ELEGÍVEL</v>
          </cell>
          <cell r="P2426">
            <v>4191.25</v>
          </cell>
          <cell r="R2426" t="str">
            <v>Patrimônio Separado</v>
          </cell>
        </row>
        <row r="2427">
          <cell r="F2427">
            <v>45566</v>
          </cell>
          <cell r="K2427" t="str">
            <v>Atraso</v>
          </cell>
          <cell r="M2427" t="str">
            <v>ELEGÍVEL</v>
          </cell>
          <cell r="P2427">
            <v>1143.57</v>
          </cell>
          <cell r="R2427" t="str">
            <v>Patrimônio Separado</v>
          </cell>
        </row>
        <row r="2428">
          <cell r="F2428">
            <v>45566</v>
          </cell>
          <cell r="K2428" t="str">
            <v>Atraso</v>
          </cell>
          <cell r="M2428" t="str">
            <v>ELEGÍVEL</v>
          </cell>
          <cell r="P2428">
            <v>2121.59</v>
          </cell>
          <cell r="R2428" t="str">
            <v>Patrimônio Separado</v>
          </cell>
        </row>
        <row r="2429">
          <cell r="F2429">
            <v>45566</v>
          </cell>
          <cell r="K2429" t="str">
            <v>Atraso</v>
          </cell>
          <cell r="M2429" t="str">
            <v>ELEGÍVEL</v>
          </cell>
          <cell r="P2429">
            <v>341.75</v>
          </cell>
          <cell r="R2429" t="str">
            <v>Patrimônio Separado</v>
          </cell>
        </row>
        <row r="2430">
          <cell r="F2430">
            <v>45566</v>
          </cell>
          <cell r="K2430" t="str">
            <v>Atraso</v>
          </cell>
          <cell r="M2430" t="str">
            <v>ELEGÍVEL</v>
          </cell>
          <cell r="P2430">
            <v>511.55</v>
          </cell>
          <cell r="R2430" t="str">
            <v>Patrimônio Separado</v>
          </cell>
        </row>
        <row r="2431">
          <cell r="F2431">
            <v>45566</v>
          </cell>
          <cell r="K2431" t="str">
            <v>Atraso</v>
          </cell>
          <cell r="M2431" t="str">
            <v>ELEGÍVEL</v>
          </cell>
          <cell r="P2431">
            <v>432.17</v>
          </cell>
          <cell r="R2431" t="str">
            <v>Patrimônio Separado</v>
          </cell>
        </row>
        <row r="2432">
          <cell r="F2432">
            <v>45566</v>
          </cell>
          <cell r="K2432" t="str">
            <v>Atraso</v>
          </cell>
          <cell r="M2432" t="str">
            <v>ELEGÍVEL</v>
          </cell>
          <cell r="P2432">
            <v>1906.66</v>
          </cell>
          <cell r="R2432" t="str">
            <v>Patrimônio Separado</v>
          </cell>
        </row>
        <row r="2433">
          <cell r="F2433">
            <v>45566</v>
          </cell>
          <cell r="K2433" t="str">
            <v>Mês</v>
          </cell>
          <cell r="M2433" t="str">
            <v>ELEGÍVEL</v>
          </cell>
          <cell r="P2433">
            <v>909.52</v>
          </cell>
          <cell r="R2433" t="str">
            <v>Patrimônio Separado</v>
          </cell>
        </row>
        <row r="2434">
          <cell r="F2434">
            <v>45566</v>
          </cell>
          <cell r="K2434" t="str">
            <v>Atraso</v>
          </cell>
          <cell r="M2434" t="str">
            <v>ELEGÍVEL</v>
          </cell>
          <cell r="P2434">
            <v>1678.3</v>
          </cell>
          <cell r="R2434" t="str">
            <v>Patrimônio Separado</v>
          </cell>
        </row>
        <row r="2435">
          <cell r="F2435">
            <v>45566</v>
          </cell>
          <cell r="K2435" t="str">
            <v>Mês</v>
          </cell>
          <cell r="M2435" t="str">
            <v>ELEGÍVEL</v>
          </cell>
          <cell r="P2435">
            <v>1188.94</v>
          </cell>
          <cell r="R2435" t="str">
            <v>Patrimônio Separado</v>
          </cell>
        </row>
        <row r="2436">
          <cell r="F2436">
            <v>45566</v>
          </cell>
          <cell r="K2436" t="str">
            <v>Mês</v>
          </cell>
          <cell r="M2436" t="str">
            <v>ELEGÍVEL</v>
          </cell>
          <cell r="P2436">
            <v>1030.3600000000001</v>
          </cell>
          <cell r="R2436" t="str">
            <v>Patrimônio Separado</v>
          </cell>
        </row>
        <row r="2437">
          <cell r="F2437">
            <v>45566</v>
          </cell>
          <cell r="K2437" t="str">
            <v>Atraso</v>
          </cell>
          <cell r="M2437" t="str">
            <v>ELEGÍVEL</v>
          </cell>
          <cell r="P2437">
            <v>1529.26</v>
          </cell>
          <cell r="R2437" t="str">
            <v>Patrimônio Separado</v>
          </cell>
        </row>
        <row r="2438">
          <cell r="F2438">
            <v>45566</v>
          </cell>
          <cell r="K2438" t="str">
            <v>Atraso</v>
          </cell>
          <cell r="M2438" t="e">
            <v>#N/A</v>
          </cell>
          <cell r="P2438">
            <v>823.8</v>
          </cell>
          <cell r="R2438" t="str">
            <v>Patrimônio Separado</v>
          </cell>
        </row>
        <row r="2439">
          <cell r="F2439">
            <v>45566</v>
          </cell>
          <cell r="K2439" t="str">
            <v>Atraso</v>
          </cell>
          <cell r="M2439" t="str">
            <v>ELEGÍVEL</v>
          </cell>
          <cell r="P2439">
            <v>587.25</v>
          </cell>
          <cell r="R2439" t="str">
            <v>Patrimônio Separado</v>
          </cell>
        </row>
        <row r="2440">
          <cell r="F2440">
            <v>45566</v>
          </cell>
          <cell r="K2440" t="str">
            <v>Mês</v>
          </cell>
          <cell r="M2440" t="str">
            <v>ELEGÍVEL</v>
          </cell>
          <cell r="P2440">
            <v>466</v>
          </cell>
          <cell r="R2440" t="str">
            <v>Patrimônio Separado</v>
          </cell>
        </row>
        <row r="2441">
          <cell r="F2441">
            <v>45566</v>
          </cell>
          <cell r="K2441" t="str">
            <v>Mês</v>
          </cell>
          <cell r="M2441" t="str">
            <v>ELEGÍVEL</v>
          </cell>
          <cell r="P2441">
            <v>717.97</v>
          </cell>
          <cell r="R2441" t="str">
            <v>Patrimônio Separado</v>
          </cell>
        </row>
        <row r="2442">
          <cell r="F2442">
            <v>45566</v>
          </cell>
          <cell r="K2442" t="str">
            <v>Mês</v>
          </cell>
          <cell r="M2442" t="str">
            <v>ELEGÍVEL</v>
          </cell>
          <cell r="P2442">
            <v>785.68</v>
          </cell>
          <cell r="R2442" t="str">
            <v>Patrimônio Separado</v>
          </cell>
        </row>
        <row r="2443">
          <cell r="F2443">
            <v>45566</v>
          </cell>
          <cell r="K2443" t="str">
            <v>Mês</v>
          </cell>
          <cell r="M2443" t="str">
            <v>ELEGÍVEL</v>
          </cell>
          <cell r="P2443">
            <v>587.85</v>
          </cell>
          <cell r="R2443" t="str">
            <v>Patrimônio Separado</v>
          </cell>
        </row>
        <row r="2444">
          <cell r="F2444">
            <v>45566</v>
          </cell>
          <cell r="K2444" t="str">
            <v>Mês</v>
          </cell>
          <cell r="M2444" t="e">
            <v>#N/A</v>
          </cell>
          <cell r="P2444">
            <v>1071.96</v>
          </cell>
          <cell r="R2444" t="str">
            <v>Patrimônio Separado</v>
          </cell>
        </row>
        <row r="2445">
          <cell r="F2445">
            <v>45566</v>
          </cell>
          <cell r="K2445" t="str">
            <v>Mês</v>
          </cell>
          <cell r="M2445" t="str">
            <v>ELEGÍVEL</v>
          </cell>
          <cell r="P2445">
            <v>1034.06</v>
          </cell>
          <cell r="R2445" t="str">
            <v>Patrimônio Separado</v>
          </cell>
        </row>
        <row r="2446">
          <cell r="F2446">
            <v>45566</v>
          </cell>
          <cell r="K2446" t="str">
            <v>Mês</v>
          </cell>
          <cell r="M2446" t="str">
            <v>ELEGÍVEL</v>
          </cell>
          <cell r="P2446">
            <v>964.55</v>
          </cell>
          <cell r="R2446" t="str">
            <v>Patrimônio Separado</v>
          </cell>
        </row>
        <row r="2447">
          <cell r="F2447">
            <v>45566</v>
          </cell>
          <cell r="K2447" t="str">
            <v>Mês</v>
          </cell>
          <cell r="M2447" t="str">
            <v>ELEGÍVEL</v>
          </cell>
          <cell r="P2447">
            <v>996.96</v>
          </cell>
          <cell r="R2447" t="str">
            <v>Patrimônio Separado</v>
          </cell>
        </row>
        <row r="2448">
          <cell r="F2448">
            <v>45566</v>
          </cell>
          <cell r="K2448" t="str">
            <v>Mês</v>
          </cell>
          <cell r="M2448" t="str">
            <v>ELEGÍVEL</v>
          </cell>
          <cell r="P2448">
            <v>2776.74</v>
          </cell>
          <cell r="R2448" t="str">
            <v>Patrimônio Separado</v>
          </cell>
        </row>
        <row r="2449">
          <cell r="F2449">
            <v>45566</v>
          </cell>
          <cell r="K2449" t="str">
            <v>Mês</v>
          </cell>
          <cell r="M2449" t="str">
            <v>ELEGÍVEL</v>
          </cell>
          <cell r="P2449">
            <v>568.30000000000007</v>
          </cell>
          <cell r="R2449" t="str">
            <v>Patrimônio Separado</v>
          </cell>
        </row>
        <row r="2450">
          <cell r="F2450">
            <v>45566</v>
          </cell>
          <cell r="K2450" t="str">
            <v>Mês</v>
          </cell>
          <cell r="M2450" t="str">
            <v>ELEGÍVEL</v>
          </cell>
          <cell r="P2450">
            <v>878.49</v>
          </cell>
          <cell r="R2450" t="str">
            <v>Patrimônio Separado</v>
          </cell>
        </row>
        <row r="2451">
          <cell r="F2451">
            <v>45566</v>
          </cell>
          <cell r="K2451" t="str">
            <v>Mês</v>
          </cell>
          <cell r="M2451" t="str">
            <v>ELEGÍVEL</v>
          </cell>
          <cell r="P2451">
            <v>890.61</v>
          </cell>
          <cell r="R2451" t="str">
            <v>Patrimônio Separado</v>
          </cell>
        </row>
        <row r="2452">
          <cell r="F2452">
            <v>45566</v>
          </cell>
          <cell r="K2452" t="str">
            <v>Mês</v>
          </cell>
          <cell r="M2452" t="str">
            <v>ELEGÍVEL</v>
          </cell>
          <cell r="P2452">
            <v>721.22</v>
          </cell>
          <cell r="R2452" t="str">
            <v>Patrimônio Separado</v>
          </cell>
        </row>
        <row r="2453">
          <cell r="F2453">
            <v>45566</v>
          </cell>
          <cell r="K2453" t="str">
            <v>Mês</v>
          </cell>
          <cell r="M2453" t="str">
            <v>ELEGÍVEL</v>
          </cell>
          <cell r="P2453">
            <v>1915.98</v>
          </cell>
          <cell r="R2453" t="str">
            <v>Patrimônio Separado</v>
          </cell>
        </row>
        <row r="2454">
          <cell r="F2454">
            <v>45566</v>
          </cell>
          <cell r="K2454" t="str">
            <v>Mês</v>
          </cell>
          <cell r="M2454" t="str">
            <v>ELEGÍVEL</v>
          </cell>
          <cell r="P2454">
            <v>1960.82</v>
          </cell>
          <cell r="R2454" t="str">
            <v>Patrimônio Separado</v>
          </cell>
        </row>
        <row r="2455">
          <cell r="F2455">
            <v>45566</v>
          </cell>
          <cell r="K2455" t="str">
            <v>Mês</v>
          </cell>
          <cell r="M2455" t="str">
            <v>ELEGÍVEL</v>
          </cell>
          <cell r="P2455">
            <v>1081.8399999999999</v>
          </cell>
          <cell r="R2455" t="str">
            <v>Patrimônio Separado</v>
          </cell>
        </row>
        <row r="2456">
          <cell r="F2456">
            <v>45566</v>
          </cell>
          <cell r="K2456" t="str">
            <v>Mês</v>
          </cell>
          <cell r="M2456" t="str">
            <v>ELEGÍVEL</v>
          </cell>
          <cell r="P2456">
            <v>1614.32</v>
          </cell>
          <cell r="R2456" t="str">
            <v>Patrimônio Separado</v>
          </cell>
        </row>
        <row r="2457">
          <cell r="F2457">
            <v>45566</v>
          </cell>
          <cell r="K2457" t="str">
            <v>Mês</v>
          </cell>
          <cell r="M2457" t="str">
            <v>ELEGÍVEL</v>
          </cell>
          <cell r="P2457">
            <v>519.45000000000005</v>
          </cell>
          <cell r="R2457" t="str">
            <v>Patrimônio Separado</v>
          </cell>
        </row>
        <row r="2458">
          <cell r="F2458">
            <v>45566</v>
          </cell>
          <cell r="K2458" t="str">
            <v>Mês</v>
          </cell>
          <cell r="M2458" t="str">
            <v>ELEGÍVEL</v>
          </cell>
          <cell r="P2458">
            <v>2593.4</v>
          </cell>
          <cell r="R2458" t="str">
            <v>Patrimônio Separado</v>
          </cell>
        </row>
        <row r="2459">
          <cell r="F2459">
            <v>45566</v>
          </cell>
          <cell r="K2459" t="str">
            <v>Mês</v>
          </cell>
          <cell r="M2459" t="str">
            <v>ELEGÍVEL</v>
          </cell>
          <cell r="P2459">
            <v>627.53</v>
          </cell>
          <cell r="R2459" t="str">
            <v>Patrimônio Separado</v>
          </cell>
        </row>
        <row r="2460">
          <cell r="F2460">
            <v>45566</v>
          </cell>
          <cell r="K2460" t="str">
            <v>Mês</v>
          </cell>
          <cell r="M2460" t="str">
            <v>ELEGÍVEL</v>
          </cell>
          <cell r="P2460">
            <v>773.5</v>
          </cell>
          <cell r="R2460" t="str">
            <v>Patrimônio Separado</v>
          </cell>
        </row>
        <row r="2461">
          <cell r="F2461">
            <v>45566</v>
          </cell>
          <cell r="K2461" t="str">
            <v>Mês</v>
          </cell>
          <cell r="M2461" t="str">
            <v>ELEGÍVEL</v>
          </cell>
          <cell r="P2461">
            <v>1234.3900000000001</v>
          </cell>
          <cell r="R2461" t="str">
            <v>Patrimônio Separado</v>
          </cell>
        </row>
        <row r="2462">
          <cell r="F2462">
            <v>45566</v>
          </cell>
          <cell r="K2462" t="str">
            <v>Mês</v>
          </cell>
          <cell r="M2462" t="str">
            <v>ELEGÍVEL</v>
          </cell>
          <cell r="P2462">
            <v>1087.1300000000001</v>
          </cell>
          <cell r="R2462" t="str">
            <v>Patrimônio Separado</v>
          </cell>
        </row>
        <row r="2463">
          <cell r="F2463">
            <v>45566</v>
          </cell>
          <cell r="K2463" t="str">
            <v>Mês</v>
          </cell>
          <cell r="M2463" t="str">
            <v>ELEGÍVEL</v>
          </cell>
          <cell r="P2463">
            <v>335.99</v>
          </cell>
          <cell r="R2463" t="str">
            <v>Patrimônio Separado</v>
          </cell>
        </row>
        <row r="2464">
          <cell r="F2464">
            <v>45566</v>
          </cell>
          <cell r="K2464" t="str">
            <v>Mês</v>
          </cell>
          <cell r="M2464" t="str">
            <v>ELEGÍVEL</v>
          </cell>
          <cell r="P2464">
            <v>1626.72</v>
          </cell>
          <cell r="R2464" t="str">
            <v>Patrimônio Separado</v>
          </cell>
        </row>
        <row r="2465">
          <cell r="F2465">
            <v>45566</v>
          </cell>
          <cell r="K2465" t="str">
            <v>Mês</v>
          </cell>
          <cell r="M2465" t="str">
            <v>ELEGÍVEL</v>
          </cell>
          <cell r="P2465">
            <v>510.04</v>
          </cell>
          <cell r="R2465" t="str">
            <v>Patrimônio Separado</v>
          </cell>
        </row>
        <row r="2466">
          <cell r="F2466">
            <v>45566</v>
          </cell>
          <cell r="K2466" t="str">
            <v>Mês</v>
          </cell>
          <cell r="M2466" t="str">
            <v>ELEGÍVEL</v>
          </cell>
          <cell r="P2466">
            <v>1270.74</v>
          </cell>
          <cell r="R2466" t="str">
            <v>Patrimônio Separado</v>
          </cell>
        </row>
        <row r="2467">
          <cell r="F2467">
            <v>45566</v>
          </cell>
          <cell r="K2467" t="str">
            <v>Atraso</v>
          </cell>
          <cell r="M2467" t="str">
            <v>ELEGÍVEL</v>
          </cell>
          <cell r="P2467">
            <v>1255.54</v>
          </cell>
          <cell r="R2467" t="str">
            <v>Patrimônio Separado</v>
          </cell>
        </row>
        <row r="2468">
          <cell r="F2468">
            <v>45566</v>
          </cell>
          <cell r="K2468" t="str">
            <v>Mês</v>
          </cell>
          <cell r="M2468" t="str">
            <v>ELEGÍVEL</v>
          </cell>
          <cell r="P2468">
            <v>1833.47</v>
          </cell>
          <cell r="R2468" t="str">
            <v>Patrimônio Separado</v>
          </cell>
        </row>
        <row r="2469">
          <cell r="F2469">
            <v>45566</v>
          </cell>
          <cell r="K2469" t="str">
            <v>Atraso</v>
          </cell>
          <cell r="M2469" t="str">
            <v>ELEGÍVEL</v>
          </cell>
          <cell r="P2469">
            <v>1387.33</v>
          </cell>
          <cell r="R2469" t="str">
            <v>Patrimônio Separado</v>
          </cell>
        </row>
        <row r="2470">
          <cell r="F2470">
            <v>45566</v>
          </cell>
          <cell r="K2470" t="str">
            <v>Mês</v>
          </cell>
          <cell r="M2470" t="str">
            <v>ELEGÍVEL</v>
          </cell>
          <cell r="P2470">
            <v>1445.89</v>
          </cell>
          <cell r="R2470" t="str">
            <v>Patrimônio Separado</v>
          </cell>
        </row>
        <row r="2471">
          <cell r="F2471">
            <v>45566</v>
          </cell>
          <cell r="K2471" t="str">
            <v>Mês</v>
          </cell>
          <cell r="M2471" t="str">
            <v>ELEGÍVEL</v>
          </cell>
          <cell r="P2471">
            <v>2256.84</v>
          </cell>
          <cell r="R2471" t="str">
            <v>Patrimônio Separado</v>
          </cell>
        </row>
        <row r="2472">
          <cell r="F2472">
            <v>45566</v>
          </cell>
          <cell r="K2472" t="str">
            <v>Mês</v>
          </cell>
          <cell r="M2472" t="str">
            <v>ELEGÍVEL</v>
          </cell>
          <cell r="P2472">
            <v>986.94</v>
          </cell>
          <cell r="R2472" t="str">
            <v>Patrimônio Separado</v>
          </cell>
        </row>
        <row r="2473">
          <cell r="F2473">
            <v>45566</v>
          </cell>
          <cell r="K2473" t="str">
            <v>Mês</v>
          </cell>
          <cell r="M2473" t="str">
            <v>ELEGÍVEL</v>
          </cell>
          <cell r="P2473">
            <v>550.25</v>
          </cell>
          <cell r="R2473" t="str">
            <v>Patrimônio Separado</v>
          </cell>
        </row>
        <row r="2474">
          <cell r="F2474">
            <v>45566</v>
          </cell>
          <cell r="K2474" t="str">
            <v>Mês</v>
          </cell>
          <cell r="M2474" t="str">
            <v>ELEGÍVEL</v>
          </cell>
          <cell r="P2474">
            <v>1888.86</v>
          </cell>
          <cell r="R2474" t="str">
            <v>Patrimônio Separado</v>
          </cell>
        </row>
        <row r="2475">
          <cell r="F2475">
            <v>45566</v>
          </cell>
          <cell r="K2475" t="str">
            <v>Mês</v>
          </cell>
          <cell r="M2475" t="str">
            <v>ELEGÍVEL</v>
          </cell>
          <cell r="P2475">
            <v>1146.8800000000001</v>
          </cell>
          <cell r="R2475" t="str">
            <v>Patrimônio Separado</v>
          </cell>
        </row>
        <row r="2476">
          <cell r="F2476">
            <v>45566</v>
          </cell>
          <cell r="K2476" t="str">
            <v>Atraso</v>
          </cell>
          <cell r="M2476" t="str">
            <v>ELEGÍVEL</v>
          </cell>
          <cell r="P2476">
            <v>984.69</v>
          </cell>
          <cell r="R2476" t="str">
            <v>Patrimônio Separado</v>
          </cell>
        </row>
        <row r="2477">
          <cell r="F2477">
            <v>45566</v>
          </cell>
          <cell r="K2477" t="str">
            <v>Mês</v>
          </cell>
          <cell r="M2477" t="str">
            <v>ELEGÍVEL</v>
          </cell>
          <cell r="P2477">
            <v>662.38</v>
          </cell>
          <cell r="R2477" t="str">
            <v>Patrimônio Separado</v>
          </cell>
        </row>
        <row r="2478">
          <cell r="F2478">
            <v>45566</v>
          </cell>
          <cell r="K2478" t="str">
            <v>Atraso</v>
          </cell>
          <cell r="M2478" t="str">
            <v>ELEGÍVEL</v>
          </cell>
          <cell r="P2478">
            <v>1397.13</v>
          </cell>
          <cell r="R2478" t="str">
            <v>Patrimônio Separado</v>
          </cell>
        </row>
        <row r="2479">
          <cell r="F2479">
            <v>45566</v>
          </cell>
          <cell r="K2479" t="str">
            <v>Mês</v>
          </cell>
          <cell r="M2479" t="str">
            <v>ELEGÍVEL</v>
          </cell>
          <cell r="P2479">
            <v>839.07</v>
          </cell>
          <cell r="R2479" t="str">
            <v>Patrimônio Separado</v>
          </cell>
        </row>
        <row r="2480">
          <cell r="F2480">
            <v>45566</v>
          </cell>
          <cell r="K2480" t="str">
            <v>Mês</v>
          </cell>
          <cell r="M2480" t="str">
            <v>ELEGÍVEL</v>
          </cell>
          <cell r="P2480">
            <v>839.07</v>
          </cell>
          <cell r="R2480" t="str">
            <v>Patrimônio Separado</v>
          </cell>
        </row>
        <row r="2481">
          <cell r="F2481">
            <v>45566</v>
          </cell>
          <cell r="K2481" t="str">
            <v>Mês</v>
          </cell>
          <cell r="M2481" t="str">
            <v>ELEGÍVEL</v>
          </cell>
          <cell r="P2481">
            <v>866.12</v>
          </cell>
          <cell r="R2481" t="str">
            <v>Patrimônio Separado</v>
          </cell>
        </row>
        <row r="2482">
          <cell r="F2482">
            <v>45566</v>
          </cell>
          <cell r="K2482" t="str">
            <v>Atraso</v>
          </cell>
          <cell r="M2482" t="str">
            <v>ELEGÍVEL</v>
          </cell>
          <cell r="P2482">
            <v>7193.68</v>
          </cell>
          <cell r="R2482" t="str">
            <v>Patrimônio Separado</v>
          </cell>
        </row>
        <row r="2483">
          <cell r="F2483">
            <v>45566</v>
          </cell>
          <cell r="K2483" t="str">
            <v>Mês</v>
          </cell>
          <cell r="M2483" t="str">
            <v>ELEGÍVEL</v>
          </cell>
          <cell r="P2483">
            <v>424.79</v>
          </cell>
          <cell r="R2483" t="str">
            <v>Patrimônio Separado</v>
          </cell>
        </row>
        <row r="2484">
          <cell r="F2484">
            <v>45597</v>
          </cell>
          <cell r="K2484" t="str">
            <v>Atraso</v>
          </cell>
          <cell r="M2484" t="str">
            <v>ELEGÍVEL</v>
          </cell>
          <cell r="P2484">
            <v>2191.69</v>
          </cell>
          <cell r="R2484" t="str">
            <v>Patrimônio Separado</v>
          </cell>
        </row>
        <row r="2485">
          <cell r="F2485">
            <v>45597</v>
          </cell>
          <cell r="K2485" t="str">
            <v>Atraso</v>
          </cell>
          <cell r="M2485" t="str">
            <v>ELEGÍVEL</v>
          </cell>
          <cell r="P2485">
            <v>353.05</v>
          </cell>
          <cell r="R2485" t="str">
            <v>Patrimônio Separado</v>
          </cell>
        </row>
        <row r="2486">
          <cell r="F2486">
            <v>45597</v>
          </cell>
          <cell r="K2486" t="str">
            <v>Atraso</v>
          </cell>
          <cell r="M2486" t="str">
            <v>ELEGÍVEL</v>
          </cell>
          <cell r="P2486">
            <v>515.04999999999995</v>
          </cell>
          <cell r="R2486" t="str">
            <v>Patrimônio Separado</v>
          </cell>
        </row>
        <row r="2487">
          <cell r="F2487">
            <v>45597</v>
          </cell>
          <cell r="K2487" t="str">
            <v>Mês</v>
          </cell>
          <cell r="M2487" t="str">
            <v>ELEGÍVEL</v>
          </cell>
          <cell r="P2487">
            <v>571.83000000000004</v>
          </cell>
          <cell r="R2487" t="str">
            <v>Patrimônio Separado</v>
          </cell>
        </row>
        <row r="2488">
          <cell r="F2488">
            <v>45597</v>
          </cell>
          <cell r="K2488" t="str">
            <v>Atraso</v>
          </cell>
          <cell r="M2488" t="str">
            <v>ELEGÍVEL</v>
          </cell>
          <cell r="P2488">
            <v>1856.76</v>
          </cell>
          <cell r="R2488" t="str">
            <v>Patrimônio Separado</v>
          </cell>
        </row>
        <row r="2489">
          <cell r="F2489">
            <v>45597</v>
          </cell>
          <cell r="K2489" t="str">
            <v>Mês</v>
          </cell>
          <cell r="M2489" t="str">
            <v>ELEGÍVEL</v>
          </cell>
          <cell r="P2489">
            <v>915.16</v>
          </cell>
          <cell r="R2489" t="str">
            <v>Patrimônio Separado</v>
          </cell>
        </row>
        <row r="2490">
          <cell r="F2490">
            <v>45597</v>
          </cell>
          <cell r="K2490" t="str">
            <v>Mês</v>
          </cell>
          <cell r="M2490" t="str">
            <v>ELEGÍVEL</v>
          </cell>
          <cell r="P2490">
            <v>468.89</v>
          </cell>
          <cell r="R2490" t="str">
            <v>Patrimônio Separado</v>
          </cell>
        </row>
        <row r="2491">
          <cell r="F2491">
            <v>45597</v>
          </cell>
          <cell r="K2491" t="str">
            <v>Mês</v>
          </cell>
          <cell r="M2491" t="str">
            <v>ELEGÍVEL</v>
          </cell>
          <cell r="P2491">
            <v>722.14</v>
          </cell>
          <cell r="R2491" t="str">
            <v>Patrimônio Separado</v>
          </cell>
        </row>
        <row r="2492">
          <cell r="F2492">
            <v>45597</v>
          </cell>
          <cell r="K2492" t="str">
            <v>Mês</v>
          </cell>
          <cell r="M2492" t="str">
            <v>ELEGÍVEL</v>
          </cell>
          <cell r="P2492">
            <v>1196.31</v>
          </cell>
          <cell r="R2492" t="str">
            <v>Patrimônio Separado</v>
          </cell>
        </row>
        <row r="2493">
          <cell r="F2493">
            <v>45597</v>
          </cell>
          <cell r="K2493" t="str">
            <v>Mês</v>
          </cell>
          <cell r="M2493" t="str">
            <v>ELEGÍVEL</v>
          </cell>
          <cell r="P2493">
            <v>790.55</v>
          </cell>
          <cell r="R2493" t="str">
            <v>Patrimônio Separado</v>
          </cell>
        </row>
        <row r="2494">
          <cell r="F2494">
            <v>45597</v>
          </cell>
          <cell r="K2494" t="str">
            <v>Atraso</v>
          </cell>
          <cell r="M2494" t="str">
            <v>ELEGÍVEL</v>
          </cell>
          <cell r="P2494">
            <v>1549.33</v>
          </cell>
          <cell r="R2494" t="str">
            <v>Patrimônio Separado</v>
          </cell>
        </row>
        <row r="2495">
          <cell r="F2495">
            <v>45597</v>
          </cell>
          <cell r="K2495" t="str">
            <v>Mês</v>
          </cell>
          <cell r="M2495" t="str">
            <v>ELEGÍVEL</v>
          </cell>
          <cell r="P2495">
            <v>1621.01</v>
          </cell>
          <cell r="R2495" t="str">
            <v>Patrimônio Separado</v>
          </cell>
        </row>
        <row r="2496">
          <cell r="F2496">
            <v>45597</v>
          </cell>
          <cell r="K2496" t="str">
            <v>Mês</v>
          </cell>
          <cell r="M2496" t="str">
            <v>ELEGÍVEL</v>
          </cell>
          <cell r="P2496">
            <v>1036.75</v>
          </cell>
          <cell r="R2496" t="str">
            <v>Patrimônio Separado</v>
          </cell>
        </row>
        <row r="2497">
          <cell r="F2497">
            <v>45597</v>
          </cell>
          <cell r="K2497" t="str">
            <v>Mês</v>
          </cell>
          <cell r="M2497" t="str">
            <v>ELEGÍVEL</v>
          </cell>
          <cell r="P2497">
            <v>591.5</v>
          </cell>
          <cell r="R2497" t="str">
            <v>Patrimônio Separado</v>
          </cell>
        </row>
        <row r="2498">
          <cell r="F2498">
            <v>45597</v>
          </cell>
          <cell r="K2498" t="str">
            <v>Mês</v>
          </cell>
          <cell r="M2498" t="str">
            <v>ELEGÍVEL</v>
          </cell>
          <cell r="P2498">
            <v>896.13</v>
          </cell>
          <cell r="R2498" t="str">
            <v>Patrimônio Separado</v>
          </cell>
        </row>
        <row r="2499">
          <cell r="F2499">
            <v>45597</v>
          </cell>
          <cell r="K2499" t="str">
            <v>Atraso</v>
          </cell>
          <cell r="M2499" t="str">
            <v>ELEGÍVEL</v>
          </cell>
          <cell r="P2499">
            <v>2245.2800000000002</v>
          </cell>
          <cell r="R2499" t="str">
            <v>Patrimônio Separado</v>
          </cell>
        </row>
        <row r="2500">
          <cell r="F2500">
            <v>45597</v>
          </cell>
          <cell r="K2500" t="str">
            <v>Mês</v>
          </cell>
          <cell r="M2500" t="str">
            <v>ELEGÍVEL</v>
          </cell>
          <cell r="P2500">
            <v>2214.7200000000003</v>
          </cell>
          <cell r="R2500" t="str">
            <v>Patrimônio Separado</v>
          </cell>
        </row>
        <row r="2501">
          <cell r="F2501">
            <v>45597</v>
          </cell>
          <cell r="K2501" t="str">
            <v>Mês</v>
          </cell>
          <cell r="M2501" t="str">
            <v>ELEGÍVEL</v>
          </cell>
          <cell r="P2501">
            <v>1991.59</v>
          </cell>
          <cell r="R2501" t="str">
            <v>Patrimônio Separado</v>
          </cell>
        </row>
        <row r="2502">
          <cell r="F2502">
            <v>45597</v>
          </cell>
          <cell r="K2502" t="str">
            <v>Mês</v>
          </cell>
          <cell r="M2502" t="str">
            <v>ELEGÍVEL</v>
          </cell>
          <cell r="P2502">
            <v>1012.61</v>
          </cell>
          <cell r="R2502" t="str">
            <v>Patrimônio Separado</v>
          </cell>
        </row>
        <row r="2503">
          <cell r="F2503">
            <v>45597</v>
          </cell>
          <cell r="K2503" t="str">
            <v>Mês</v>
          </cell>
          <cell r="M2503" t="str">
            <v>ELEGÍVEL</v>
          </cell>
          <cell r="P2503">
            <v>2776.74</v>
          </cell>
          <cell r="R2503" t="str">
            <v>Patrimônio Separado</v>
          </cell>
        </row>
        <row r="2504">
          <cell r="F2504">
            <v>45597</v>
          </cell>
          <cell r="K2504" t="str">
            <v>Mês</v>
          </cell>
          <cell r="M2504" t="str">
            <v>ELEGÍVEL</v>
          </cell>
          <cell r="P2504">
            <v>970.53</v>
          </cell>
          <cell r="R2504" t="str">
            <v>Patrimônio Separado</v>
          </cell>
        </row>
        <row r="2505">
          <cell r="F2505">
            <v>45597</v>
          </cell>
          <cell r="K2505" t="str">
            <v>Mês</v>
          </cell>
          <cell r="M2505" t="str">
            <v>ELEGÍVEL</v>
          </cell>
          <cell r="P2505">
            <v>901.84</v>
          </cell>
          <cell r="R2505" t="str">
            <v>Patrimônio Separado</v>
          </cell>
        </row>
        <row r="2506">
          <cell r="F2506">
            <v>45597</v>
          </cell>
          <cell r="K2506" t="str">
            <v>Mês</v>
          </cell>
          <cell r="M2506" t="str">
            <v>ELEGÍVEL</v>
          </cell>
          <cell r="P2506">
            <v>2608.44</v>
          </cell>
          <cell r="R2506" t="str">
            <v>Patrimônio Separado</v>
          </cell>
        </row>
        <row r="2507">
          <cell r="F2507">
            <v>45597</v>
          </cell>
          <cell r="K2507" t="str">
            <v>Mês</v>
          </cell>
          <cell r="M2507" t="str">
            <v>ELEGÍVEL</v>
          </cell>
          <cell r="P2507">
            <v>725.69</v>
          </cell>
          <cell r="R2507" t="str">
            <v>Patrimônio Separado</v>
          </cell>
        </row>
        <row r="2508">
          <cell r="F2508">
            <v>45597</v>
          </cell>
          <cell r="K2508" t="str">
            <v>Mês</v>
          </cell>
          <cell r="M2508" t="str">
            <v>ELEGÍVEL</v>
          </cell>
          <cell r="P2508">
            <v>1081.8399999999999</v>
          </cell>
          <cell r="R2508" t="str">
            <v>Patrimônio Separado</v>
          </cell>
        </row>
        <row r="2509">
          <cell r="F2509">
            <v>45597</v>
          </cell>
          <cell r="K2509" t="str">
            <v>Mês</v>
          </cell>
          <cell r="M2509" t="str">
            <v>ELEGÍVEL</v>
          </cell>
          <cell r="P2509">
            <v>1946.04</v>
          </cell>
          <cell r="R2509" t="str">
            <v>Patrimônio Separado</v>
          </cell>
        </row>
        <row r="2510">
          <cell r="F2510">
            <v>45597</v>
          </cell>
          <cell r="K2510" t="str">
            <v>Mês</v>
          </cell>
          <cell r="M2510" t="str">
            <v>ELEGÍVEL</v>
          </cell>
          <cell r="P2510">
            <v>631.41999999999996</v>
          </cell>
          <cell r="R2510" t="str">
            <v>Patrimônio Separado</v>
          </cell>
        </row>
        <row r="2511">
          <cell r="F2511">
            <v>45597</v>
          </cell>
          <cell r="K2511" t="str">
            <v>Mês</v>
          </cell>
          <cell r="M2511" t="str">
            <v>ELEGÍVEL</v>
          </cell>
          <cell r="P2511">
            <v>522.68000000000006</v>
          </cell>
          <cell r="R2511" t="str">
            <v>Patrimônio Separado</v>
          </cell>
        </row>
        <row r="2512">
          <cell r="F2512">
            <v>45597</v>
          </cell>
          <cell r="K2512" t="str">
            <v>Mês</v>
          </cell>
          <cell r="M2512" t="str">
            <v>ELEGÍVEL</v>
          </cell>
          <cell r="P2512">
            <v>331.12</v>
          </cell>
          <cell r="R2512" t="str">
            <v>Patrimônio Separado</v>
          </cell>
        </row>
        <row r="2513">
          <cell r="F2513">
            <v>45597</v>
          </cell>
          <cell r="K2513" t="str">
            <v>Mês</v>
          </cell>
          <cell r="M2513" t="str">
            <v>ELEGÍVEL</v>
          </cell>
          <cell r="P2513">
            <v>778.29</v>
          </cell>
          <cell r="R2513" t="str">
            <v>Patrimônio Separado</v>
          </cell>
        </row>
        <row r="2514">
          <cell r="F2514">
            <v>45597</v>
          </cell>
          <cell r="K2514" t="str">
            <v>Mês</v>
          </cell>
          <cell r="M2514" t="str">
            <v>ELEGÍVEL</v>
          </cell>
          <cell r="P2514">
            <v>1278.6200000000001</v>
          </cell>
          <cell r="R2514" t="str">
            <v>Patrimônio Separado</v>
          </cell>
        </row>
        <row r="2515">
          <cell r="F2515">
            <v>45597</v>
          </cell>
          <cell r="K2515" t="str">
            <v>Mês</v>
          </cell>
          <cell r="M2515" t="str">
            <v>ELEGÍVEL</v>
          </cell>
          <cell r="P2515">
            <v>1104.19</v>
          </cell>
          <cell r="R2515" t="str">
            <v>Patrimônio Separado</v>
          </cell>
        </row>
        <row r="2516">
          <cell r="F2516">
            <v>45597</v>
          </cell>
          <cell r="K2516" t="str">
            <v>Mês</v>
          </cell>
          <cell r="M2516" t="str">
            <v>ELEGÍVEL</v>
          </cell>
          <cell r="P2516">
            <v>513.20000000000005</v>
          </cell>
          <cell r="R2516" t="str">
            <v>Patrimônio Separado</v>
          </cell>
        </row>
        <row r="2517">
          <cell r="F2517">
            <v>45597</v>
          </cell>
          <cell r="K2517" t="str">
            <v>Mês</v>
          </cell>
          <cell r="M2517" t="str">
            <v>ELEGÍVEL</v>
          </cell>
          <cell r="P2517">
            <v>351.43</v>
          </cell>
          <cell r="R2517" t="str">
            <v>Patrimônio Separado</v>
          </cell>
        </row>
        <row r="2518">
          <cell r="F2518">
            <v>45597</v>
          </cell>
          <cell r="K2518" t="str">
            <v>Mês</v>
          </cell>
          <cell r="M2518" t="str">
            <v>ELEGÍVEL</v>
          </cell>
          <cell r="P2518">
            <v>2269.9299999999998</v>
          </cell>
          <cell r="R2518" t="str">
            <v>Patrimônio Separado</v>
          </cell>
        </row>
        <row r="2519">
          <cell r="F2519">
            <v>45597</v>
          </cell>
          <cell r="K2519" t="str">
            <v>Mês</v>
          </cell>
          <cell r="M2519" t="str">
            <v>ELEGÍVEL</v>
          </cell>
          <cell r="P2519">
            <v>993.06</v>
          </cell>
          <cell r="R2519" t="str">
            <v>Patrimônio Separado</v>
          </cell>
        </row>
        <row r="2520">
          <cell r="F2520">
            <v>45597</v>
          </cell>
          <cell r="K2520" t="str">
            <v>Mês</v>
          </cell>
          <cell r="M2520" t="str">
            <v>ELEGÍVEL</v>
          </cell>
          <cell r="P2520">
            <v>665.58</v>
          </cell>
          <cell r="R2520" t="str">
            <v>Patrimônio Separado</v>
          </cell>
        </row>
        <row r="2521">
          <cell r="F2521">
            <v>45597</v>
          </cell>
          <cell r="K2521" t="str">
            <v>Mês</v>
          </cell>
          <cell r="M2521" t="str">
            <v>ELEGÍVEL</v>
          </cell>
          <cell r="P2521">
            <v>553.66</v>
          </cell>
          <cell r="R2521" t="str">
            <v>Patrimônio Separado</v>
          </cell>
        </row>
        <row r="2522">
          <cell r="F2522">
            <v>45597</v>
          </cell>
          <cell r="K2522" t="str">
            <v>Mês</v>
          </cell>
          <cell r="M2522" t="str">
            <v>ELEGÍVEL</v>
          </cell>
          <cell r="P2522">
            <v>1844.84</v>
          </cell>
          <cell r="R2522" t="str">
            <v>Patrimônio Separado</v>
          </cell>
        </row>
        <row r="2523">
          <cell r="F2523">
            <v>45597</v>
          </cell>
          <cell r="K2523" t="str">
            <v>Mês</v>
          </cell>
          <cell r="M2523" t="str">
            <v>ELEGÍVEL</v>
          </cell>
          <cell r="P2523">
            <v>1253.76</v>
          </cell>
          <cell r="R2523" t="str">
            <v>Patrimônio Separado</v>
          </cell>
        </row>
        <row r="2524">
          <cell r="F2524">
            <v>45597</v>
          </cell>
          <cell r="K2524" t="str">
            <v>Mês</v>
          </cell>
          <cell r="M2524" t="str">
            <v>ELEGÍVEL</v>
          </cell>
          <cell r="P2524">
            <v>1468.58</v>
          </cell>
          <cell r="R2524" t="str">
            <v>Patrimônio Separado</v>
          </cell>
        </row>
        <row r="2525">
          <cell r="F2525">
            <v>45597</v>
          </cell>
          <cell r="K2525" t="str">
            <v>Mês</v>
          </cell>
          <cell r="M2525" t="str">
            <v>ELEGÍVEL</v>
          </cell>
          <cell r="P2525">
            <v>879.7</v>
          </cell>
          <cell r="R2525" t="str">
            <v>Patrimônio Separado</v>
          </cell>
        </row>
        <row r="2526">
          <cell r="F2526">
            <v>45597</v>
          </cell>
          <cell r="K2526" t="str">
            <v>Mês</v>
          </cell>
          <cell r="M2526" t="str">
            <v>ELEGÍVEL</v>
          </cell>
          <cell r="P2526">
            <v>852.24</v>
          </cell>
          <cell r="R2526" t="str">
            <v>Patrimônio Separado</v>
          </cell>
        </row>
        <row r="2527">
          <cell r="F2527">
            <v>45597</v>
          </cell>
          <cell r="K2527" t="str">
            <v>Mês</v>
          </cell>
          <cell r="M2527" t="str">
            <v>ELEGÍVEL</v>
          </cell>
          <cell r="P2527">
            <v>852.24</v>
          </cell>
          <cell r="R2527" t="str">
            <v>Patrimônio Separado</v>
          </cell>
        </row>
        <row r="2528">
          <cell r="F2528">
            <v>45627</v>
          </cell>
          <cell r="K2528" t="str">
            <v>Atraso</v>
          </cell>
          <cell r="M2528" t="str">
            <v>ELEGÍVEL</v>
          </cell>
          <cell r="P2528">
            <v>1153.99</v>
          </cell>
          <cell r="R2528" t="str">
            <v>Patrimônio Separado</v>
          </cell>
        </row>
        <row r="2529">
          <cell r="F2529">
            <v>45627</v>
          </cell>
          <cell r="K2529" t="str">
            <v>Atraso</v>
          </cell>
          <cell r="M2529" t="str">
            <v>ELEGÍVEL</v>
          </cell>
          <cell r="P2529">
            <v>1847.71</v>
          </cell>
          <cell r="R2529" t="str">
            <v>Patrimônio Separado</v>
          </cell>
        </row>
        <row r="2530">
          <cell r="F2530">
            <v>45627</v>
          </cell>
          <cell r="K2530" t="str">
            <v>Atraso</v>
          </cell>
          <cell r="M2530" t="str">
            <v>ELEGÍVEL</v>
          </cell>
          <cell r="P2530">
            <v>2181.7200000000003</v>
          </cell>
          <cell r="R2530" t="str">
            <v>Patrimônio Separado</v>
          </cell>
        </row>
        <row r="2531">
          <cell r="F2531">
            <v>45627</v>
          </cell>
          <cell r="K2531" t="str">
            <v>Mês</v>
          </cell>
          <cell r="M2531" t="str">
            <v>ELEGÍVEL</v>
          </cell>
          <cell r="P2531">
            <v>929.07</v>
          </cell>
          <cell r="R2531" t="str">
            <v>Patrimônio Separado</v>
          </cell>
        </row>
        <row r="2532">
          <cell r="F2532">
            <v>45627</v>
          </cell>
          <cell r="K2532" t="str">
            <v>Atraso</v>
          </cell>
          <cell r="M2532" t="str">
            <v>ELEGÍVEL</v>
          </cell>
          <cell r="P2532">
            <v>516.87</v>
          </cell>
          <cell r="R2532" t="str">
            <v>Patrimônio Separado</v>
          </cell>
        </row>
        <row r="2533">
          <cell r="F2533">
            <v>45627</v>
          </cell>
          <cell r="K2533" t="str">
            <v>Atraso</v>
          </cell>
          <cell r="M2533" t="str">
            <v>ELEGÍVEL</v>
          </cell>
          <cell r="P2533">
            <v>436.38</v>
          </cell>
          <cell r="R2533" t="str">
            <v>Patrimônio Separado</v>
          </cell>
        </row>
        <row r="2534">
          <cell r="F2534">
            <v>45627</v>
          </cell>
          <cell r="K2534" t="str">
            <v>Atraso</v>
          </cell>
          <cell r="M2534" t="str">
            <v>ELEGÍVEL</v>
          </cell>
          <cell r="P2534">
            <v>1572.07</v>
          </cell>
          <cell r="R2534" t="str">
            <v>Patrimônio Separado</v>
          </cell>
        </row>
        <row r="2535">
          <cell r="F2535">
            <v>45627</v>
          </cell>
          <cell r="K2535" t="str">
            <v>Atraso</v>
          </cell>
          <cell r="M2535" t="str">
            <v>ELEGÍVEL</v>
          </cell>
          <cell r="P2535">
            <v>986.93</v>
          </cell>
          <cell r="R2535" t="str">
            <v>Patrimônio Separado</v>
          </cell>
        </row>
        <row r="2536">
          <cell r="F2536">
            <v>45627</v>
          </cell>
          <cell r="K2536" t="str">
            <v>Atraso</v>
          </cell>
          <cell r="M2536" t="str">
            <v>ELEGÍVEL</v>
          </cell>
          <cell r="P2536">
            <v>977.01</v>
          </cell>
          <cell r="R2536" t="str">
            <v>Patrimônio Separado</v>
          </cell>
        </row>
        <row r="2537">
          <cell r="F2537">
            <v>45627</v>
          </cell>
          <cell r="K2537" t="str">
            <v>Mês</v>
          </cell>
          <cell r="M2537" t="str">
            <v>ELEGÍVEL</v>
          </cell>
          <cell r="P2537">
            <v>727.05</v>
          </cell>
          <cell r="R2537" t="str">
            <v>Patrimônio Separado</v>
          </cell>
        </row>
        <row r="2538">
          <cell r="F2538">
            <v>45627</v>
          </cell>
          <cell r="K2538" t="str">
            <v>Mês</v>
          </cell>
          <cell r="M2538" t="str">
            <v>ELEGÍVEL</v>
          </cell>
          <cell r="P2538">
            <v>736.72</v>
          </cell>
          <cell r="R2538" t="str">
            <v>Patrimônio Separado</v>
          </cell>
        </row>
        <row r="2539">
          <cell r="F2539">
            <v>45627</v>
          </cell>
          <cell r="K2539" t="str">
            <v>Mês</v>
          </cell>
          <cell r="M2539" t="str">
            <v>ELEGÍVEL</v>
          </cell>
          <cell r="P2539">
            <v>2763.76</v>
          </cell>
          <cell r="R2539" t="str">
            <v>Patrimônio Separado</v>
          </cell>
        </row>
        <row r="2540">
          <cell r="F2540">
            <v>45627</v>
          </cell>
          <cell r="K2540" t="str">
            <v>Mês</v>
          </cell>
          <cell r="M2540" t="str">
            <v>ELEGÍVEL</v>
          </cell>
          <cell r="P2540">
            <v>1214.5</v>
          </cell>
          <cell r="R2540" t="str">
            <v>Patrimônio Separado</v>
          </cell>
        </row>
        <row r="2541">
          <cell r="F2541">
            <v>45627</v>
          </cell>
          <cell r="K2541" t="str">
            <v>Mês</v>
          </cell>
          <cell r="M2541" t="str">
            <v>ELEGÍVEL</v>
          </cell>
          <cell r="P2541">
            <v>802.57</v>
          </cell>
          <cell r="R2541" t="str">
            <v>Patrimônio Separado</v>
          </cell>
        </row>
        <row r="2542">
          <cell r="F2542">
            <v>45627</v>
          </cell>
          <cell r="K2542" t="str">
            <v>Mês</v>
          </cell>
          <cell r="M2542" t="str">
            <v>ELEGÍVEL</v>
          </cell>
          <cell r="P2542">
            <v>1052.5</v>
          </cell>
          <cell r="R2542" t="str">
            <v>Patrimônio Separado</v>
          </cell>
        </row>
        <row r="2543">
          <cell r="F2543">
            <v>45627</v>
          </cell>
          <cell r="K2543" t="str">
            <v>Mês</v>
          </cell>
          <cell r="M2543" t="str">
            <v>ELEGÍVEL</v>
          </cell>
          <cell r="P2543">
            <v>476.02</v>
          </cell>
          <cell r="R2543" t="str">
            <v>Patrimônio Separado</v>
          </cell>
        </row>
        <row r="2544">
          <cell r="F2544">
            <v>45627</v>
          </cell>
          <cell r="K2544" t="str">
            <v>Mês</v>
          </cell>
          <cell r="M2544" t="str">
            <v>ELEGÍVEL</v>
          </cell>
          <cell r="P2544">
            <v>600.49</v>
          </cell>
          <cell r="R2544" t="str">
            <v>Patrimônio Separado</v>
          </cell>
        </row>
        <row r="2545">
          <cell r="F2545">
            <v>45627</v>
          </cell>
          <cell r="K2545" t="str">
            <v>Mês</v>
          </cell>
          <cell r="M2545" t="str">
            <v>ELEGÍVEL</v>
          </cell>
          <cell r="P2545">
            <v>1081.8399999999999</v>
          </cell>
          <cell r="R2545" t="str">
            <v>Patrimônio Separado</v>
          </cell>
        </row>
        <row r="2546">
          <cell r="F2546">
            <v>45627</v>
          </cell>
          <cell r="K2546" t="str">
            <v>Atraso</v>
          </cell>
          <cell r="M2546" t="str">
            <v>ELEGÍVEL</v>
          </cell>
          <cell r="P2546">
            <v>1965.83</v>
          </cell>
          <cell r="R2546" t="str">
            <v>Patrimônio Separado</v>
          </cell>
        </row>
        <row r="2547">
          <cell r="F2547">
            <v>45627</v>
          </cell>
          <cell r="K2547" t="str">
            <v>Atraso</v>
          </cell>
          <cell r="M2547" t="str">
            <v>ELEGÍVEL</v>
          </cell>
          <cell r="P2547">
            <v>2261.56</v>
          </cell>
          <cell r="R2547" t="str">
            <v>Patrimônio Separado</v>
          </cell>
        </row>
        <row r="2548">
          <cell r="F2548">
            <v>45627</v>
          </cell>
          <cell r="K2548" t="str">
            <v>Mês</v>
          </cell>
          <cell r="M2548" t="str">
            <v>ELEGÍVEL</v>
          </cell>
          <cell r="P2548">
            <v>1037.6100000000001</v>
          </cell>
          <cell r="R2548" t="str">
            <v>Patrimônio Separado</v>
          </cell>
        </row>
        <row r="2549">
          <cell r="F2549">
            <v>45627</v>
          </cell>
          <cell r="K2549" t="str">
            <v>Mês</v>
          </cell>
          <cell r="M2549" t="str">
            <v>ELEGÍVEL</v>
          </cell>
          <cell r="P2549">
            <v>2776.74</v>
          </cell>
          <cell r="R2549" t="str">
            <v>Patrimônio Separado</v>
          </cell>
        </row>
        <row r="2550">
          <cell r="F2550">
            <v>45627</v>
          </cell>
          <cell r="K2550" t="str">
            <v>Mês</v>
          </cell>
          <cell r="M2550" t="str">
            <v>ELEGÍVEL</v>
          </cell>
          <cell r="P2550">
            <v>10343.620000000001</v>
          </cell>
          <cell r="R2550" t="str">
            <v>Patrimônio Separado</v>
          </cell>
        </row>
        <row r="2551">
          <cell r="F2551">
            <v>45627</v>
          </cell>
          <cell r="K2551" t="str">
            <v>Mês</v>
          </cell>
          <cell r="M2551" t="str">
            <v>ELEGÍVEL</v>
          </cell>
          <cell r="P2551">
            <v>580.52</v>
          </cell>
          <cell r="R2551" t="str">
            <v>Patrimônio Separado</v>
          </cell>
        </row>
        <row r="2552">
          <cell r="F2552">
            <v>45627</v>
          </cell>
          <cell r="K2552" t="str">
            <v>Mês</v>
          </cell>
          <cell r="M2552" t="str">
            <v>ELEGÍVEL</v>
          </cell>
          <cell r="P2552">
            <v>4659.9400000000005</v>
          </cell>
          <cell r="R2552" t="str">
            <v>Patrimônio Separado</v>
          </cell>
        </row>
        <row r="2553">
          <cell r="F2553">
            <v>45627</v>
          </cell>
          <cell r="K2553" t="str">
            <v>Atraso</v>
          </cell>
          <cell r="M2553" t="str">
            <v>ELEGÍVEL</v>
          </cell>
          <cell r="P2553">
            <v>7249.41</v>
          </cell>
          <cell r="R2553" t="str">
            <v>Patrimônio Separado</v>
          </cell>
        </row>
        <row r="2554">
          <cell r="F2554">
            <v>45627</v>
          </cell>
          <cell r="K2554" t="str">
            <v>Mês</v>
          </cell>
          <cell r="M2554" t="str">
            <v>ELEGÍVEL</v>
          </cell>
          <cell r="P2554">
            <v>909.75</v>
          </cell>
          <cell r="R2554" t="str">
            <v>Patrimônio Separado</v>
          </cell>
        </row>
        <row r="2555">
          <cell r="F2555">
            <v>45627</v>
          </cell>
          <cell r="K2555" t="str">
            <v>Mês</v>
          </cell>
          <cell r="M2555" t="str">
            <v>ELEGÍVEL</v>
          </cell>
          <cell r="P2555">
            <v>3368.94</v>
          </cell>
          <cell r="R2555" t="str">
            <v>Patrimônio Separado</v>
          </cell>
        </row>
        <row r="2556">
          <cell r="F2556">
            <v>45627</v>
          </cell>
          <cell r="K2556" t="str">
            <v>Mês</v>
          </cell>
          <cell r="M2556" t="str">
            <v>ELEGÍVEL</v>
          </cell>
          <cell r="P2556">
            <v>2040.76</v>
          </cell>
          <cell r="R2556" t="str">
            <v>Patrimônio Separado</v>
          </cell>
        </row>
        <row r="2557">
          <cell r="F2557">
            <v>45627</v>
          </cell>
          <cell r="K2557" t="str">
            <v>Mês</v>
          </cell>
          <cell r="M2557" t="str">
            <v>ELEGÍVEL</v>
          </cell>
          <cell r="P2557">
            <v>530.62</v>
          </cell>
          <cell r="R2557" t="str">
            <v>Patrimônio Separado</v>
          </cell>
        </row>
        <row r="2558">
          <cell r="F2558">
            <v>45627</v>
          </cell>
          <cell r="K2558" t="str">
            <v>Mês</v>
          </cell>
          <cell r="M2558" t="str">
            <v>ELEGÍVEL</v>
          </cell>
          <cell r="P2558">
            <v>790.12</v>
          </cell>
          <cell r="R2558" t="str">
            <v>Patrimônio Separado</v>
          </cell>
        </row>
        <row r="2559">
          <cell r="F2559">
            <v>45627</v>
          </cell>
          <cell r="K2559" t="str">
            <v>Mês</v>
          </cell>
          <cell r="M2559" t="str">
            <v>ELEGÍVEL</v>
          </cell>
          <cell r="P2559">
            <v>360.11</v>
          </cell>
          <cell r="R2559" t="str">
            <v>Patrimônio Separado</v>
          </cell>
        </row>
        <row r="2560">
          <cell r="F2560">
            <v>45627</v>
          </cell>
          <cell r="K2560" t="str">
            <v>Mês</v>
          </cell>
          <cell r="M2560" t="str">
            <v>ELEGÍVEL</v>
          </cell>
          <cell r="P2560">
            <v>2626.18</v>
          </cell>
          <cell r="R2560" t="str">
            <v>Patrimônio Separado</v>
          </cell>
        </row>
        <row r="2561">
          <cell r="F2561">
            <v>45627</v>
          </cell>
          <cell r="K2561" t="str">
            <v>Mês</v>
          </cell>
          <cell r="M2561" t="str">
            <v>ELEGÍVEL</v>
          </cell>
          <cell r="P2561">
            <v>3315.29</v>
          </cell>
          <cell r="R2561" t="str">
            <v>Patrimônio Separado</v>
          </cell>
        </row>
        <row r="2562">
          <cell r="F2562">
            <v>45627</v>
          </cell>
          <cell r="K2562" t="str">
            <v>Mês</v>
          </cell>
          <cell r="M2562" t="str">
            <v>ELEGÍVEL</v>
          </cell>
          <cell r="P2562">
            <v>5088.3100000000004</v>
          </cell>
          <cell r="R2562" t="str">
            <v>Patrimônio Separado</v>
          </cell>
        </row>
        <row r="2563">
          <cell r="F2563">
            <v>45627</v>
          </cell>
          <cell r="K2563" t="str">
            <v>Mês</v>
          </cell>
          <cell r="M2563" t="str">
            <v>ELEGÍVEL</v>
          </cell>
          <cell r="P2563">
            <v>1994.09</v>
          </cell>
          <cell r="R2563" t="str">
            <v>Patrimônio Separado</v>
          </cell>
        </row>
        <row r="2564">
          <cell r="F2564">
            <v>45627</v>
          </cell>
          <cell r="K2564" t="str">
            <v>Atraso</v>
          </cell>
          <cell r="M2564" t="str">
            <v>ELEGÍVEL</v>
          </cell>
          <cell r="P2564">
            <v>29.44</v>
          </cell>
          <cell r="R2564" t="str">
            <v>Patrimônio Separado</v>
          </cell>
        </row>
        <row r="2565">
          <cell r="F2565">
            <v>45627</v>
          </cell>
          <cell r="K2565" t="str">
            <v>Mês</v>
          </cell>
          <cell r="M2565" t="str">
            <v>ELEGÍVEL</v>
          </cell>
          <cell r="P2565">
            <v>4617.93</v>
          </cell>
          <cell r="R2565" t="str">
            <v>Patrimônio Separado</v>
          </cell>
        </row>
        <row r="2566">
          <cell r="F2566">
            <v>45627</v>
          </cell>
          <cell r="K2566" t="str">
            <v>Mês</v>
          </cell>
          <cell r="M2566" t="str">
            <v>ELEGÍVEL</v>
          </cell>
          <cell r="P2566">
            <v>985.28</v>
          </cell>
          <cell r="R2566" t="str">
            <v>Patrimônio Separado</v>
          </cell>
        </row>
        <row r="2567">
          <cell r="F2567">
            <v>45627</v>
          </cell>
          <cell r="K2567" t="str">
            <v>Mês</v>
          </cell>
          <cell r="M2567" t="str">
            <v>ELEGÍVEL</v>
          </cell>
          <cell r="P2567">
            <v>1504.83</v>
          </cell>
          <cell r="R2567" t="str">
            <v>Patrimônio Separado</v>
          </cell>
        </row>
        <row r="2568">
          <cell r="F2568">
            <v>45627</v>
          </cell>
          <cell r="K2568" t="str">
            <v>Mês</v>
          </cell>
          <cell r="M2568" t="str">
            <v>ELEGÍVEL</v>
          </cell>
          <cell r="P2568">
            <v>641.01</v>
          </cell>
          <cell r="R2568" t="str">
            <v>Patrimônio Separado</v>
          </cell>
        </row>
        <row r="2569">
          <cell r="F2569">
            <v>45627</v>
          </cell>
          <cell r="K2569" t="str">
            <v>Mês</v>
          </cell>
          <cell r="M2569" t="str">
            <v>ELEGÍVEL</v>
          </cell>
          <cell r="P2569">
            <v>521</v>
          </cell>
          <cell r="R2569" t="str">
            <v>Patrimônio Separado</v>
          </cell>
        </row>
        <row r="2570">
          <cell r="F2570">
            <v>45627</v>
          </cell>
          <cell r="K2570" t="str">
            <v>Mês</v>
          </cell>
          <cell r="M2570" t="str">
            <v>ELEGÍVEL</v>
          </cell>
          <cell r="P2570">
            <v>910.39</v>
          </cell>
          <cell r="R2570" t="str">
            <v>Patrimônio Separado</v>
          </cell>
        </row>
        <row r="2571">
          <cell r="F2571">
            <v>45627</v>
          </cell>
          <cell r="K2571" t="str">
            <v>Mês</v>
          </cell>
          <cell r="M2571" t="str">
            <v>ELEGÍVEL</v>
          </cell>
          <cell r="P2571">
            <v>1171.53</v>
          </cell>
          <cell r="R2571" t="str">
            <v>Patrimônio Separado</v>
          </cell>
        </row>
        <row r="2572">
          <cell r="F2572">
            <v>45627</v>
          </cell>
          <cell r="K2572" t="str">
            <v>Mês</v>
          </cell>
          <cell r="M2572" t="str">
            <v>ELEGÍVEL</v>
          </cell>
          <cell r="P2572">
            <v>1284.71</v>
          </cell>
          <cell r="R2572" t="str">
            <v>Patrimônio Separado</v>
          </cell>
        </row>
        <row r="2573">
          <cell r="F2573">
            <v>45627</v>
          </cell>
          <cell r="K2573" t="str">
            <v>Mês</v>
          </cell>
          <cell r="M2573" t="str">
            <v>ELEGÍVEL</v>
          </cell>
          <cell r="P2573">
            <v>166400</v>
          </cell>
          <cell r="R2573" t="str">
            <v>Patrimônio Separado</v>
          </cell>
        </row>
        <row r="2574">
          <cell r="F2574">
            <v>45627</v>
          </cell>
          <cell r="K2574" t="str">
            <v>Mês</v>
          </cell>
          <cell r="M2574" t="str">
            <v>ELEGÍVEL</v>
          </cell>
          <cell r="P2574">
            <v>1008.15</v>
          </cell>
          <cell r="R2574" t="str">
            <v>Patrimônio Separado</v>
          </cell>
        </row>
        <row r="2575">
          <cell r="F2575">
            <v>45627</v>
          </cell>
          <cell r="K2575" t="str">
            <v>Mês</v>
          </cell>
          <cell r="M2575" t="str">
            <v>ELEGÍVEL</v>
          </cell>
          <cell r="P2575">
            <v>562.07000000000005</v>
          </cell>
          <cell r="R2575" t="str">
            <v>Patrimônio Separado</v>
          </cell>
        </row>
        <row r="2576">
          <cell r="F2576">
            <v>45627</v>
          </cell>
          <cell r="K2576" t="str">
            <v>Mês</v>
          </cell>
          <cell r="M2576" t="str">
            <v>ELEGÍVEL</v>
          </cell>
          <cell r="P2576">
            <v>343.75</v>
          </cell>
          <cell r="R2576" t="str">
            <v>Patrimônio Separado</v>
          </cell>
        </row>
        <row r="2577">
          <cell r="F2577">
            <v>45627</v>
          </cell>
          <cell r="K2577" t="str">
            <v>Mês</v>
          </cell>
          <cell r="M2577" t="str">
            <v>ELEGÍVEL</v>
          </cell>
          <cell r="P2577">
            <v>5911.32</v>
          </cell>
          <cell r="R2577" t="str">
            <v>Patrimônio Separado</v>
          </cell>
        </row>
        <row r="2578">
          <cell r="F2578">
            <v>45627</v>
          </cell>
          <cell r="K2578" t="str">
            <v>Mês</v>
          </cell>
          <cell r="M2578" t="str">
            <v>ELEGÍVEL</v>
          </cell>
          <cell r="P2578">
            <v>1131.44</v>
          </cell>
          <cell r="R2578" t="str">
            <v>Patrimônio Separado</v>
          </cell>
        </row>
        <row r="2579">
          <cell r="F2579">
            <v>45627</v>
          </cell>
          <cell r="K2579" t="str">
            <v>Mês</v>
          </cell>
          <cell r="M2579" t="str">
            <v>ELEGÍVEL</v>
          </cell>
          <cell r="P2579">
            <v>901.42</v>
          </cell>
          <cell r="R2579" t="str">
            <v>Patrimônio Separado</v>
          </cell>
        </row>
        <row r="2580">
          <cell r="F2580">
            <v>45627</v>
          </cell>
          <cell r="K2580" t="str">
            <v>Mês</v>
          </cell>
          <cell r="M2580" t="str">
            <v>ELEGÍVEL</v>
          </cell>
          <cell r="P2580">
            <v>2285.36</v>
          </cell>
          <cell r="R2580" t="str">
            <v>Patrimônio Separado</v>
          </cell>
        </row>
        <row r="2581">
          <cell r="F2581">
            <v>45627</v>
          </cell>
          <cell r="K2581" t="str">
            <v>Mês</v>
          </cell>
          <cell r="M2581" t="str">
            <v>ELEGÍVEL</v>
          </cell>
          <cell r="P2581">
            <v>433.92</v>
          </cell>
          <cell r="R2581" t="str">
            <v>Patrimônio Separado</v>
          </cell>
        </row>
        <row r="2582">
          <cell r="F2582">
            <v>45627</v>
          </cell>
          <cell r="K2582" t="str">
            <v>Mês</v>
          </cell>
          <cell r="M2582" t="str">
            <v>ELEGÍVEL</v>
          </cell>
          <cell r="P2582">
            <v>1872.88</v>
          </cell>
          <cell r="R2582" t="str">
            <v>Patrimônio Separado</v>
          </cell>
        </row>
        <row r="2583">
          <cell r="F2583">
            <v>45627</v>
          </cell>
          <cell r="K2583" t="str">
            <v>Mês</v>
          </cell>
          <cell r="M2583" t="str">
            <v>ELEGÍVEL</v>
          </cell>
          <cell r="P2583">
            <v>2235.58</v>
          </cell>
          <cell r="R2583" t="str">
            <v>Patrimônio Separado</v>
          </cell>
        </row>
        <row r="2584">
          <cell r="F2584">
            <v>45627</v>
          </cell>
          <cell r="K2584" t="str">
            <v>Mês</v>
          </cell>
          <cell r="M2584" t="str">
            <v>ELEGÍVEL</v>
          </cell>
          <cell r="P2584">
            <v>873.28</v>
          </cell>
          <cell r="R2584" t="str">
            <v>Patrimônio Separado</v>
          </cell>
        </row>
        <row r="2585">
          <cell r="F2585">
            <v>45627</v>
          </cell>
          <cell r="K2585" t="str">
            <v>Mês</v>
          </cell>
          <cell r="M2585" t="str">
            <v>ELEGÍVEL</v>
          </cell>
          <cell r="P2585">
            <v>873.28</v>
          </cell>
          <cell r="R2585" t="str">
            <v>Patrimônio Separado</v>
          </cell>
        </row>
        <row r="2586">
          <cell r="F2586">
            <v>45627</v>
          </cell>
          <cell r="K2586" t="str">
            <v>Mês</v>
          </cell>
          <cell r="M2586" t="str">
            <v>ELEGÍVEL</v>
          </cell>
          <cell r="P2586">
            <v>11872.77</v>
          </cell>
          <cell r="R2586" t="str">
            <v>Patrimônio Separado</v>
          </cell>
        </row>
        <row r="2587">
          <cell r="F2587">
            <v>45627</v>
          </cell>
          <cell r="K2587" t="str">
            <v>Mês</v>
          </cell>
          <cell r="M2587" t="str">
            <v>ELEGÍVEL</v>
          </cell>
          <cell r="P2587">
            <v>676.75</v>
          </cell>
          <cell r="R2587" t="str">
            <v>Patrimônio Separado</v>
          </cell>
        </row>
        <row r="2588">
          <cell r="F2588">
            <v>45627</v>
          </cell>
          <cell r="K2588" t="str">
            <v>Mês</v>
          </cell>
          <cell r="M2588" t="str">
            <v>ELEGÍVEL</v>
          </cell>
          <cell r="P2588">
            <v>1577.77</v>
          </cell>
          <cell r="R2588" t="str">
            <v>Patrimônio Separado</v>
          </cell>
        </row>
        <row r="2589">
          <cell r="F2589">
            <v>45627</v>
          </cell>
          <cell r="K2589" t="str">
            <v>Mês</v>
          </cell>
          <cell r="M2589" t="str">
            <v>ELEGÍVEL</v>
          </cell>
          <cell r="P2589">
            <v>2938.89</v>
          </cell>
          <cell r="R2589" t="str">
            <v>Patrimônio Separado</v>
          </cell>
        </row>
        <row r="2590">
          <cell r="F2590">
            <v>45658</v>
          </cell>
          <cell r="K2590" t="str">
            <v>Mês</v>
          </cell>
          <cell r="M2590" t="str">
            <v>ELEGÍVEL</v>
          </cell>
          <cell r="P2590">
            <v>482.2</v>
          </cell>
          <cell r="R2590" t="str">
            <v>Patrimônio Separado</v>
          </cell>
        </row>
        <row r="2591">
          <cell r="F2591">
            <v>45658</v>
          </cell>
          <cell r="K2591" t="str">
            <v>Mês</v>
          </cell>
          <cell r="M2591" t="str">
            <v>ELEGÍVEL</v>
          </cell>
          <cell r="P2591">
            <v>813</v>
          </cell>
          <cell r="R2591" t="str">
            <v>Patrimônio Separado</v>
          </cell>
        </row>
        <row r="2592">
          <cell r="F2592">
            <v>45658</v>
          </cell>
          <cell r="K2592" t="str">
            <v>Mês</v>
          </cell>
          <cell r="M2592" t="str">
            <v>ELEGÍVEL</v>
          </cell>
          <cell r="P2592">
            <v>941.15</v>
          </cell>
          <cell r="R2592" t="str">
            <v>Patrimônio Separado</v>
          </cell>
        </row>
        <row r="2593">
          <cell r="F2593">
            <v>45658</v>
          </cell>
          <cell r="K2593" t="str">
            <v>Atraso</v>
          </cell>
          <cell r="M2593" t="str">
            <v>ELEGÍVEL</v>
          </cell>
          <cell r="P2593">
            <v>977.97</v>
          </cell>
          <cell r="R2593" t="str">
            <v>Patrimônio Separado</v>
          </cell>
        </row>
        <row r="2594">
          <cell r="F2594">
            <v>45658</v>
          </cell>
          <cell r="K2594" t="str">
            <v>Mês</v>
          </cell>
          <cell r="M2594" t="str">
            <v>ELEGÍVEL</v>
          </cell>
          <cell r="P2594">
            <v>588.07000000000005</v>
          </cell>
          <cell r="R2594" t="str">
            <v>Patrimônio Separado</v>
          </cell>
        </row>
        <row r="2595">
          <cell r="F2595">
            <v>45658</v>
          </cell>
          <cell r="K2595" t="str">
            <v>Mês</v>
          </cell>
          <cell r="M2595" t="str">
            <v>ELEGÍVEL</v>
          </cell>
          <cell r="P2595">
            <v>729.96</v>
          </cell>
          <cell r="R2595" t="str">
            <v>Patrimônio Separado</v>
          </cell>
        </row>
        <row r="2596">
          <cell r="F2596">
            <v>45658</v>
          </cell>
          <cell r="K2596" t="str">
            <v>Mês</v>
          </cell>
          <cell r="M2596" t="str">
            <v>ELEGÍVEL</v>
          </cell>
          <cell r="P2596">
            <v>1230.28</v>
          </cell>
          <cell r="R2596" t="str">
            <v>Patrimônio Separado</v>
          </cell>
        </row>
        <row r="2597">
          <cell r="F2597">
            <v>45658</v>
          </cell>
          <cell r="K2597" t="str">
            <v>Mês</v>
          </cell>
          <cell r="M2597" t="str">
            <v>ELEGÍVEL</v>
          </cell>
          <cell r="P2597">
            <v>1060.83</v>
          </cell>
          <cell r="R2597" t="str">
            <v>Patrimônio Separado</v>
          </cell>
        </row>
        <row r="2598">
          <cell r="F2598">
            <v>45658</v>
          </cell>
          <cell r="K2598" t="str">
            <v>Atraso</v>
          </cell>
          <cell r="M2598" t="str">
            <v>ELEGÍVEL</v>
          </cell>
          <cell r="P2598">
            <v>520.88</v>
          </cell>
          <cell r="R2598" t="str">
            <v>Patrimônio Separado</v>
          </cell>
        </row>
        <row r="2599">
          <cell r="F2599">
            <v>45658</v>
          </cell>
          <cell r="K2599" t="str">
            <v>Mês</v>
          </cell>
          <cell r="M2599" t="str">
            <v>ELEGÍVEL</v>
          </cell>
          <cell r="P2599">
            <v>1066.19</v>
          </cell>
          <cell r="R2599" t="str">
            <v>Patrimônio Separado</v>
          </cell>
        </row>
        <row r="2600">
          <cell r="F2600">
            <v>45658</v>
          </cell>
          <cell r="K2600" t="str">
            <v>Mês</v>
          </cell>
          <cell r="M2600" t="str">
            <v>ELEGÍVEL</v>
          </cell>
          <cell r="P2600">
            <v>608.30000000000007</v>
          </cell>
          <cell r="R2600" t="str">
            <v>Patrimônio Separado</v>
          </cell>
        </row>
        <row r="2601">
          <cell r="F2601">
            <v>45658</v>
          </cell>
          <cell r="K2601" t="str">
            <v>Mês</v>
          </cell>
          <cell r="M2601" t="str">
            <v>ELEGÍVEL</v>
          </cell>
          <cell r="P2601">
            <v>921.58</v>
          </cell>
          <cell r="R2601" t="str">
            <v>Patrimônio Separado</v>
          </cell>
        </row>
        <row r="2602">
          <cell r="F2602">
            <v>45658</v>
          </cell>
          <cell r="K2602" t="str">
            <v>Mês</v>
          </cell>
          <cell r="M2602" t="str">
            <v>ELEGÍVEL</v>
          </cell>
          <cell r="P2602">
            <v>2086.4299999999998</v>
          </cell>
          <cell r="R2602" t="str">
            <v>Patrimônio Separado</v>
          </cell>
        </row>
        <row r="2603">
          <cell r="F2603">
            <v>45658</v>
          </cell>
          <cell r="K2603" t="str">
            <v>Mês</v>
          </cell>
          <cell r="M2603" t="str">
            <v>ELEGÍVEL</v>
          </cell>
          <cell r="P2603">
            <v>998.09</v>
          </cell>
          <cell r="R2603" t="str">
            <v>Patrimônio Separado</v>
          </cell>
        </row>
        <row r="2604">
          <cell r="F2604">
            <v>45658</v>
          </cell>
          <cell r="K2604" t="str">
            <v>Mês</v>
          </cell>
          <cell r="M2604" t="str">
            <v>ELEGÍVEL</v>
          </cell>
          <cell r="P2604">
            <v>1313.47</v>
          </cell>
          <cell r="R2604" t="str">
            <v>Patrimônio Separado</v>
          </cell>
        </row>
        <row r="2605">
          <cell r="F2605">
            <v>45658</v>
          </cell>
          <cell r="K2605" t="str">
            <v>Mês</v>
          </cell>
          <cell r="M2605" t="str">
            <v>ELEGÍVEL</v>
          </cell>
          <cell r="P2605">
            <v>2776.74</v>
          </cell>
          <cell r="R2605" t="str">
            <v>Patrimônio Separado</v>
          </cell>
        </row>
        <row r="2606">
          <cell r="F2606">
            <v>45658</v>
          </cell>
          <cell r="K2606" t="str">
            <v>Mês</v>
          </cell>
          <cell r="M2606" t="str">
            <v>ELEGÍVEL</v>
          </cell>
          <cell r="P2606">
            <v>746.3</v>
          </cell>
          <cell r="R2606" t="str">
            <v>Patrimônio Separado</v>
          </cell>
        </row>
        <row r="2607">
          <cell r="F2607">
            <v>45658</v>
          </cell>
          <cell r="K2607" t="str">
            <v>Atraso</v>
          </cell>
          <cell r="M2607" t="str">
            <v>ELEGÍVEL</v>
          </cell>
          <cell r="P2607">
            <v>7301.15</v>
          </cell>
          <cell r="R2607" t="str">
            <v>Patrimônio Separado</v>
          </cell>
        </row>
        <row r="2608">
          <cell r="F2608">
            <v>45658</v>
          </cell>
          <cell r="K2608" t="str">
            <v>Atraso</v>
          </cell>
          <cell r="M2608" t="str">
            <v>ELEGÍVEL</v>
          </cell>
          <cell r="P2608">
            <v>1652.7</v>
          </cell>
          <cell r="R2608" t="str">
            <v>Patrimônio Separado</v>
          </cell>
        </row>
        <row r="2609">
          <cell r="F2609">
            <v>45658</v>
          </cell>
          <cell r="K2609" t="str">
            <v>Mês</v>
          </cell>
          <cell r="M2609" t="str">
            <v>ELEGÍVEL</v>
          </cell>
          <cell r="P2609">
            <v>1605.91</v>
          </cell>
          <cell r="R2609" t="str">
            <v>Patrimônio Separado</v>
          </cell>
        </row>
        <row r="2610">
          <cell r="F2610">
            <v>45658</v>
          </cell>
          <cell r="K2610" t="str">
            <v>Mês</v>
          </cell>
          <cell r="M2610" t="str">
            <v>ELEGÍVEL</v>
          </cell>
          <cell r="P2610">
            <v>1059.8399999999999</v>
          </cell>
          <cell r="R2610" t="str">
            <v>Patrimônio Separado</v>
          </cell>
        </row>
        <row r="2611">
          <cell r="F2611">
            <v>45658</v>
          </cell>
          <cell r="K2611" t="str">
            <v>Mês</v>
          </cell>
          <cell r="M2611" t="str">
            <v>ELEGÍVEL</v>
          </cell>
          <cell r="P2611">
            <v>649.35</v>
          </cell>
          <cell r="R2611" t="str">
            <v>Patrimônio Separado</v>
          </cell>
        </row>
        <row r="2612">
          <cell r="F2612">
            <v>45658</v>
          </cell>
          <cell r="K2612" t="str">
            <v>Mês</v>
          </cell>
          <cell r="M2612" t="str">
            <v>ELEGÍVEL</v>
          </cell>
          <cell r="P2612">
            <v>537.52</v>
          </cell>
          <cell r="R2612" t="str">
            <v>Patrimônio Separado</v>
          </cell>
        </row>
        <row r="2613">
          <cell r="F2613">
            <v>45658</v>
          </cell>
          <cell r="K2613" t="str">
            <v>Mês</v>
          </cell>
          <cell r="M2613" t="str">
            <v>ELEGÍVEL</v>
          </cell>
          <cell r="P2613">
            <v>48602.64</v>
          </cell>
          <cell r="R2613" t="str">
            <v>REAPROVEITAMENTO DE CRÉDITO**</v>
          </cell>
        </row>
        <row r="2614">
          <cell r="F2614">
            <v>45658</v>
          </cell>
          <cell r="K2614" t="str">
            <v>Mês</v>
          </cell>
          <cell r="M2614" t="str">
            <v>ELEGÍVEL</v>
          </cell>
          <cell r="P2614">
            <v>527.78</v>
          </cell>
          <cell r="R2614" t="str">
            <v>Patrimônio Separado</v>
          </cell>
        </row>
        <row r="2615">
          <cell r="F2615">
            <v>45658</v>
          </cell>
          <cell r="K2615" t="str">
            <v>Mês</v>
          </cell>
          <cell r="M2615" t="str">
            <v>ELEGÍVEL</v>
          </cell>
          <cell r="P2615">
            <v>2038.71</v>
          </cell>
          <cell r="R2615" t="str">
            <v>Patrimônio Separado</v>
          </cell>
        </row>
        <row r="2616">
          <cell r="F2616">
            <v>45658</v>
          </cell>
          <cell r="K2616" t="str">
            <v>Atraso</v>
          </cell>
          <cell r="M2616" t="str">
            <v>ELEGÍVEL</v>
          </cell>
          <cell r="P2616">
            <v>3037.54</v>
          </cell>
          <cell r="R2616" t="str">
            <v>Patrimônio Separado</v>
          </cell>
        </row>
        <row r="2617">
          <cell r="F2617">
            <v>45658</v>
          </cell>
          <cell r="K2617" t="str">
            <v>Atraso</v>
          </cell>
          <cell r="M2617" t="str">
            <v>ELEGÍVEL</v>
          </cell>
          <cell r="P2617">
            <v>2022.3300000000004</v>
          </cell>
          <cell r="R2617" t="str">
            <v>Patrimônio Separado</v>
          </cell>
        </row>
        <row r="2618">
          <cell r="F2618">
            <v>45658</v>
          </cell>
          <cell r="K2618" t="str">
            <v>Mês</v>
          </cell>
          <cell r="M2618" t="str">
            <v>ELEGÍVEL</v>
          </cell>
          <cell r="P2618">
            <v>1156.76</v>
          </cell>
          <cell r="R2618" t="str">
            <v>Patrimônio Separado</v>
          </cell>
        </row>
        <row r="2619">
          <cell r="F2619">
            <v>45658</v>
          </cell>
          <cell r="K2619" t="str">
            <v>Mês</v>
          </cell>
          <cell r="M2619" t="str">
            <v>ELEGÍVEL</v>
          </cell>
          <cell r="P2619">
            <v>347.99</v>
          </cell>
          <cell r="R2619" t="str">
            <v>Patrimônio Separado</v>
          </cell>
        </row>
        <row r="2620">
          <cell r="F2620">
            <v>45658</v>
          </cell>
          <cell r="K2620" t="str">
            <v>Mês</v>
          </cell>
          <cell r="M2620" t="str">
            <v>ELEGÍVEL</v>
          </cell>
          <cell r="P2620">
            <v>1021.26</v>
          </cell>
          <cell r="R2620" t="str">
            <v>Patrimônio Separado</v>
          </cell>
        </row>
        <row r="2621">
          <cell r="F2621">
            <v>45658</v>
          </cell>
          <cell r="K2621" t="str">
            <v>Atraso</v>
          </cell>
          <cell r="M2621" t="str">
            <v>ELEGÍVEL</v>
          </cell>
          <cell r="P2621">
            <v>1946.31</v>
          </cell>
          <cell r="R2621" t="str">
            <v>Patrimônio Separado</v>
          </cell>
        </row>
        <row r="2622">
          <cell r="F2622">
            <v>45658</v>
          </cell>
          <cell r="K2622" t="str">
            <v>Mês</v>
          </cell>
          <cell r="M2622" t="str">
            <v>ELEGÍVEL</v>
          </cell>
          <cell r="P2622">
            <v>928.37</v>
          </cell>
          <cell r="R2622" t="str">
            <v>Patrimônio Separado</v>
          </cell>
        </row>
        <row r="2623">
          <cell r="F2623">
            <v>45658</v>
          </cell>
          <cell r="K2623" t="str">
            <v>Mês</v>
          </cell>
          <cell r="M2623" t="str">
            <v>ELEGÍVEL</v>
          </cell>
          <cell r="P2623">
            <v>2294.5100000000002</v>
          </cell>
          <cell r="R2623" t="str">
            <v>Patrimônio Separado</v>
          </cell>
        </row>
        <row r="2624">
          <cell r="F2624">
            <v>45658</v>
          </cell>
          <cell r="K2624" t="str">
            <v>Mês</v>
          </cell>
          <cell r="M2624" t="str">
            <v>ELEGÍVEL</v>
          </cell>
          <cell r="P2624">
            <v>684.17</v>
          </cell>
          <cell r="R2624" t="str">
            <v>Patrimônio Separado</v>
          </cell>
        </row>
        <row r="2625">
          <cell r="F2625">
            <v>45658</v>
          </cell>
          <cell r="K2625" t="str">
            <v>Mês</v>
          </cell>
          <cell r="M2625" t="str">
            <v>ELEGÍVEL</v>
          </cell>
          <cell r="P2625">
            <v>569.38</v>
          </cell>
          <cell r="R2625" t="str">
            <v>Patrimônio Separado</v>
          </cell>
        </row>
        <row r="2626">
          <cell r="F2626">
            <v>45658</v>
          </cell>
          <cell r="K2626" t="str">
            <v>Mês</v>
          </cell>
          <cell r="M2626" t="str">
            <v>ELEGÍVEL</v>
          </cell>
          <cell r="P2626">
            <v>2009.85</v>
          </cell>
          <cell r="R2626" t="str">
            <v>Patrimônio Separado</v>
          </cell>
        </row>
        <row r="2627">
          <cell r="F2627">
            <v>45658</v>
          </cell>
          <cell r="K2627" t="str">
            <v>Mês</v>
          </cell>
          <cell r="M2627" t="str">
            <v>ELEGÍVEL</v>
          </cell>
          <cell r="P2627">
            <v>1538.51</v>
          </cell>
          <cell r="R2627" t="str">
            <v>Patrimônio Separado</v>
          </cell>
        </row>
        <row r="2628">
          <cell r="F2628">
            <v>45658</v>
          </cell>
          <cell r="K2628" t="str">
            <v>Mês</v>
          </cell>
          <cell r="M2628" t="str">
            <v>ELEGÍVEL</v>
          </cell>
          <cell r="P2628">
            <v>439.56</v>
          </cell>
          <cell r="R2628" t="str">
            <v>Patrimônio Separado</v>
          </cell>
        </row>
        <row r="2629">
          <cell r="F2629">
            <v>45658</v>
          </cell>
          <cell r="K2629" t="str">
            <v>Mês</v>
          </cell>
          <cell r="M2629" t="str">
            <v>ELEGÍVEL</v>
          </cell>
          <cell r="P2629">
            <v>892.82</v>
          </cell>
          <cell r="R2629" t="str">
            <v>Patrimônio Separado</v>
          </cell>
        </row>
        <row r="2630">
          <cell r="F2630">
            <v>45658</v>
          </cell>
          <cell r="K2630" t="str">
            <v>Mês</v>
          </cell>
          <cell r="M2630" t="str">
            <v>ELEGÍVEL</v>
          </cell>
          <cell r="P2630">
            <v>892.82</v>
          </cell>
          <cell r="R2630" t="str">
            <v>Patrimônio Separado</v>
          </cell>
        </row>
        <row r="2631">
          <cell r="F2631">
            <v>45689</v>
          </cell>
          <cell r="K2631" t="str">
            <v>Atraso</v>
          </cell>
          <cell r="M2631" t="str">
            <v>ELEGÍVEL</v>
          </cell>
          <cell r="P2631">
            <v>4045.79</v>
          </cell>
          <cell r="R2631" t="str">
            <v>Patrimônio Separado</v>
          </cell>
        </row>
        <row r="2632">
          <cell r="F2632">
            <v>45689</v>
          </cell>
          <cell r="K2632" t="str">
            <v>Atraso</v>
          </cell>
          <cell r="M2632" t="str">
            <v>ELEGÍVEL</v>
          </cell>
          <cell r="P2632">
            <v>2332.08</v>
          </cell>
          <cell r="R2632" t="str">
            <v>Patrimônio Separado</v>
          </cell>
        </row>
        <row r="2633">
          <cell r="F2633">
            <v>45689</v>
          </cell>
          <cell r="K2633" t="str">
            <v>Atraso</v>
          </cell>
          <cell r="M2633" t="str">
            <v>ELEGÍVEL</v>
          </cell>
          <cell r="P2633">
            <v>976.05</v>
          </cell>
          <cell r="R2633" t="str">
            <v>Patrimônio Separado</v>
          </cell>
        </row>
        <row r="2634">
          <cell r="F2634">
            <v>45689</v>
          </cell>
          <cell r="K2634" t="str">
            <v>Atraso</v>
          </cell>
          <cell r="M2634" t="str">
            <v>ELEGÍVEL</v>
          </cell>
          <cell r="P2634">
            <v>375.65</v>
          </cell>
          <cell r="R2634" t="str">
            <v>Patrimônio Separado</v>
          </cell>
        </row>
        <row r="2635">
          <cell r="F2635">
            <v>45689</v>
          </cell>
          <cell r="K2635" t="str">
            <v>Atraso</v>
          </cell>
          <cell r="M2635" t="str">
            <v>ELEGÍVEL</v>
          </cell>
          <cell r="P2635">
            <v>940.34</v>
          </cell>
          <cell r="R2635" t="str">
            <v>Patrimônio Separado</v>
          </cell>
        </row>
        <row r="2636">
          <cell r="F2636">
            <v>45689</v>
          </cell>
          <cell r="K2636" t="str">
            <v>Mês</v>
          </cell>
          <cell r="M2636" t="str">
            <v>ELEGÍVEL</v>
          </cell>
          <cell r="P2636">
            <v>949.99</v>
          </cell>
          <cell r="R2636" t="str">
            <v>Patrimônio Separado</v>
          </cell>
        </row>
        <row r="2637">
          <cell r="F2637">
            <v>45689</v>
          </cell>
          <cell r="K2637" t="str">
            <v>Atraso</v>
          </cell>
          <cell r="M2637" t="str">
            <v>ELEGÍVEL</v>
          </cell>
          <cell r="P2637">
            <v>1648.04</v>
          </cell>
          <cell r="R2637" t="str">
            <v>Patrimônio Separado</v>
          </cell>
        </row>
        <row r="2638">
          <cell r="F2638">
            <v>45689</v>
          </cell>
          <cell r="K2638" t="str">
            <v>Atraso</v>
          </cell>
          <cell r="M2638" t="str">
            <v>ELEGÍVEL</v>
          </cell>
          <cell r="P2638">
            <v>528.5</v>
          </cell>
          <cell r="R2638" t="str">
            <v>Patrimônio Separado</v>
          </cell>
        </row>
        <row r="2639">
          <cell r="F2639">
            <v>45689</v>
          </cell>
          <cell r="K2639" t="str">
            <v>Mês</v>
          </cell>
          <cell r="M2639" t="str">
            <v>ELEGÍVEL</v>
          </cell>
          <cell r="P2639">
            <v>820.65</v>
          </cell>
          <cell r="R2639" t="str">
            <v>Patrimônio Separado</v>
          </cell>
        </row>
        <row r="2640">
          <cell r="F2640">
            <v>45689</v>
          </cell>
          <cell r="K2640" t="str">
            <v>Mês</v>
          </cell>
          <cell r="M2640" t="str">
            <v>ELEGÍVEL</v>
          </cell>
          <cell r="P2640">
            <v>614.01</v>
          </cell>
          <cell r="R2640" t="str">
            <v>Patrimônio Separado</v>
          </cell>
        </row>
        <row r="2641">
          <cell r="F2641">
            <v>45689</v>
          </cell>
          <cell r="K2641" t="str">
            <v>Mês</v>
          </cell>
          <cell r="M2641" t="str">
            <v>ELEGÍVEL</v>
          </cell>
          <cell r="P2641">
            <v>930.24</v>
          </cell>
          <cell r="R2641" t="str">
            <v>Patrimônio Separado</v>
          </cell>
        </row>
        <row r="2642">
          <cell r="F2642">
            <v>45689</v>
          </cell>
          <cell r="K2642" t="str">
            <v>Mês</v>
          </cell>
          <cell r="M2642" t="str">
            <v>ELEGÍVEL</v>
          </cell>
          <cell r="P2642">
            <v>733.61</v>
          </cell>
          <cell r="R2642" t="str">
            <v>Patrimônio Separado</v>
          </cell>
        </row>
        <row r="2643">
          <cell r="F2643">
            <v>45689</v>
          </cell>
          <cell r="K2643" t="str">
            <v>Mês</v>
          </cell>
          <cell r="M2643" t="str">
            <v>ELEGÍVEL</v>
          </cell>
          <cell r="P2643">
            <v>2125.37</v>
          </cell>
          <cell r="R2643" t="str">
            <v>Patrimônio Separado</v>
          </cell>
        </row>
        <row r="2644">
          <cell r="F2644">
            <v>45689</v>
          </cell>
          <cell r="K2644" t="str">
            <v>Mês</v>
          </cell>
          <cell r="M2644" t="str">
            <v>ELEGÍVEL</v>
          </cell>
          <cell r="P2644">
            <v>1080.6300000000001</v>
          </cell>
          <cell r="R2644" t="str">
            <v>Patrimônio Separado</v>
          </cell>
        </row>
        <row r="2645">
          <cell r="F2645">
            <v>45689</v>
          </cell>
          <cell r="K2645" t="str">
            <v>Mês</v>
          </cell>
          <cell r="M2645" t="str">
            <v>ELEGÍVEL</v>
          </cell>
          <cell r="P2645">
            <v>593.59</v>
          </cell>
          <cell r="R2645" t="str">
            <v>Patrimônio Separado</v>
          </cell>
        </row>
        <row r="2646">
          <cell r="F2646">
            <v>45689</v>
          </cell>
          <cell r="K2646" t="str">
            <v>Mês</v>
          </cell>
          <cell r="M2646" t="str">
            <v>ELEGÍVEL</v>
          </cell>
          <cell r="P2646">
            <v>486.74</v>
          </cell>
          <cell r="R2646" t="str">
            <v>Patrimônio Separado</v>
          </cell>
        </row>
        <row r="2647">
          <cell r="F2647">
            <v>45689</v>
          </cell>
          <cell r="K2647" t="str">
            <v>Mês</v>
          </cell>
          <cell r="M2647" t="str">
            <v>ELEGÍVEL</v>
          </cell>
          <cell r="P2647">
            <v>1241.8500000000001</v>
          </cell>
          <cell r="R2647" t="str">
            <v>Patrimônio Separado</v>
          </cell>
        </row>
        <row r="2648">
          <cell r="F2648">
            <v>45689</v>
          </cell>
          <cell r="K2648" t="str">
            <v>Mês</v>
          </cell>
          <cell r="M2648" t="str">
            <v>ELEGÍVEL</v>
          </cell>
          <cell r="P2648">
            <v>1076.21</v>
          </cell>
          <cell r="R2648" t="str">
            <v>Patrimônio Separado</v>
          </cell>
        </row>
        <row r="2649">
          <cell r="F2649">
            <v>45689</v>
          </cell>
          <cell r="K2649" t="str">
            <v>Mês</v>
          </cell>
          <cell r="M2649" t="str">
            <v>ELEGÍVEL</v>
          </cell>
          <cell r="P2649">
            <v>2776.74</v>
          </cell>
          <cell r="R2649" t="str">
            <v>Patrimônio Separado</v>
          </cell>
        </row>
        <row r="2650">
          <cell r="F2650">
            <v>45689</v>
          </cell>
          <cell r="K2650" t="str">
            <v>Mês</v>
          </cell>
          <cell r="M2650" t="str">
            <v>ELEGÍVEL</v>
          </cell>
          <cell r="P2650">
            <v>753.32</v>
          </cell>
          <cell r="R2650" t="str">
            <v>Patrimônio Separado</v>
          </cell>
        </row>
        <row r="2651">
          <cell r="F2651">
            <v>45689</v>
          </cell>
          <cell r="K2651" t="str">
            <v>Mês</v>
          </cell>
          <cell r="M2651" t="str">
            <v>ELEGÍVEL</v>
          </cell>
          <cell r="P2651">
            <v>1069.8</v>
          </cell>
          <cell r="R2651" t="str">
            <v>Patrimônio Separado</v>
          </cell>
        </row>
        <row r="2652">
          <cell r="F2652">
            <v>45689</v>
          </cell>
          <cell r="K2652" t="str">
            <v>Mês</v>
          </cell>
          <cell r="M2652" t="str">
            <v>ELEGÍVEL</v>
          </cell>
          <cell r="P2652">
            <v>1007.47</v>
          </cell>
          <cell r="R2652" t="str">
            <v>Patrimônio Separado</v>
          </cell>
        </row>
        <row r="2653">
          <cell r="F2653">
            <v>45689</v>
          </cell>
          <cell r="K2653" t="str">
            <v>Atraso</v>
          </cell>
          <cell r="M2653" t="str">
            <v>ELEGÍVEL</v>
          </cell>
          <cell r="P2653">
            <v>1983.51</v>
          </cell>
          <cell r="R2653" t="str">
            <v>Patrimônio Separado</v>
          </cell>
        </row>
        <row r="2654">
          <cell r="F2654">
            <v>45689</v>
          </cell>
          <cell r="K2654" t="str">
            <v>Atraso</v>
          </cell>
          <cell r="M2654" t="str">
            <v>ELEGÍVEL</v>
          </cell>
          <cell r="P2654">
            <v>3674.65</v>
          </cell>
          <cell r="R2654" t="str">
            <v>Patrimônio Separado</v>
          </cell>
        </row>
        <row r="2655">
          <cell r="F2655">
            <v>45689</v>
          </cell>
          <cell r="K2655" t="str">
            <v>Mês</v>
          </cell>
          <cell r="M2655" t="str">
            <v>ELEGÍVEL</v>
          </cell>
          <cell r="P2655">
            <v>542.57000000000005</v>
          </cell>
          <cell r="R2655" t="str">
            <v>Patrimônio Separado</v>
          </cell>
        </row>
        <row r="2656">
          <cell r="F2656">
            <v>45689</v>
          </cell>
          <cell r="K2656" t="str">
            <v>Mês</v>
          </cell>
          <cell r="M2656" t="str">
            <v>ELEGÍVEL</v>
          </cell>
          <cell r="P2656">
            <v>343.72</v>
          </cell>
          <cell r="R2656" t="str">
            <v>Patrimônio Separado</v>
          </cell>
        </row>
        <row r="2657">
          <cell r="F2657">
            <v>45689</v>
          </cell>
          <cell r="K2657" t="str">
            <v>Mês</v>
          </cell>
          <cell r="M2657" t="str">
            <v>ELEGÍVEL</v>
          </cell>
          <cell r="P2657">
            <v>1676.56</v>
          </cell>
          <cell r="R2657" t="str">
            <v>Patrimônio Separado</v>
          </cell>
        </row>
        <row r="2658">
          <cell r="F2658">
            <v>45689</v>
          </cell>
          <cell r="K2658" t="str">
            <v>Mês</v>
          </cell>
          <cell r="M2658" t="str">
            <v>ELEGÍVEL</v>
          </cell>
          <cell r="P2658">
            <v>1178.3500000000001</v>
          </cell>
          <cell r="R2658" t="str">
            <v>Patrimônio Separado</v>
          </cell>
        </row>
        <row r="2659">
          <cell r="F2659">
            <v>45689</v>
          </cell>
          <cell r="K2659" t="str">
            <v>Mês</v>
          </cell>
          <cell r="M2659" t="str">
            <v>ELEGÍVEL</v>
          </cell>
          <cell r="P2659">
            <v>655.45</v>
          </cell>
          <cell r="R2659" t="str">
            <v>Patrimônio Separado</v>
          </cell>
        </row>
        <row r="2660">
          <cell r="F2660">
            <v>45689</v>
          </cell>
          <cell r="K2660" t="str">
            <v>Mês</v>
          </cell>
          <cell r="M2660" t="str">
            <v>ELEGÍVEL</v>
          </cell>
          <cell r="P2660">
            <v>532.74</v>
          </cell>
          <cell r="R2660" t="str">
            <v>Patrimônio Separado</v>
          </cell>
        </row>
        <row r="2661">
          <cell r="F2661">
            <v>45689</v>
          </cell>
          <cell r="K2661" t="str">
            <v>Mês</v>
          </cell>
          <cell r="M2661" t="str">
            <v>ELEGÍVEL</v>
          </cell>
          <cell r="P2661">
            <v>548.21</v>
          </cell>
          <cell r="R2661" t="str">
            <v>Patrimônio Separado</v>
          </cell>
        </row>
        <row r="2662">
          <cell r="F2662">
            <v>45689</v>
          </cell>
          <cell r="K2662" t="str">
            <v>Mês</v>
          </cell>
          <cell r="M2662" t="str">
            <v>ELEGÍVEL</v>
          </cell>
          <cell r="P2662">
            <v>1337.98</v>
          </cell>
          <cell r="R2662" t="str">
            <v>Patrimônio Separado</v>
          </cell>
        </row>
        <row r="2663">
          <cell r="F2663">
            <v>45689</v>
          </cell>
          <cell r="K2663" t="str">
            <v>Mês</v>
          </cell>
          <cell r="M2663" t="str">
            <v>ELEGÍVEL</v>
          </cell>
          <cell r="P2663">
            <v>2305.98</v>
          </cell>
          <cell r="R2663" t="str">
            <v>Patrimônio Separado</v>
          </cell>
        </row>
        <row r="2664">
          <cell r="F2664">
            <v>45689</v>
          </cell>
          <cell r="K2664" t="str">
            <v>Mês</v>
          </cell>
          <cell r="M2664" t="str">
            <v>ELEGÍVEL</v>
          </cell>
          <cell r="P2664">
            <v>1030.8600000000001</v>
          </cell>
          <cell r="R2664" t="str">
            <v>Patrimônio Separado</v>
          </cell>
        </row>
        <row r="2665">
          <cell r="F2665">
            <v>45689</v>
          </cell>
          <cell r="K2665" t="str">
            <v>Mês</v>
          </cell>
          <cell r="M2665" t="str">
            <v>ELEGÍVEL</v>
          </cell>
          <cell r="P2665">
            <v>574.73</v>
          </cell>
          <cell r="R2665" t="str">
            <v>Patrimônio Separado</v>
          </cell>
        </row>
        <row r="2666">
          <cell r="F2666">
            <v>45689</v>
          </cell>
          <cell r="K2666" t="str">
            <v>Mês</v>
          </cell>
          <cell r="M2666" t="str">
            <v>ELEGÍVEL</v>
          </cell>
          <cell r="P2666">
            <v>2076.7600000000002</v>
          </cell>
          <cell r="R2666" t="str">
            <v>Patrimônio Separado</v>
          </cell>
        </row>
        <row r="2667">
          <cell r="F2667">
            <v>45689</v>
          </cell>
          <cell r="K2667" t="str">
            <v>Mês</v>
          </cell>
          <cell r="M2667" t="str">
            <v>ELEGÍVEL</v>
          </cell>
          <cell r="P2667">
            <v>1029.33</v>
          </cell>
          <cell r="R2667" t="str">
            <v>Patrimônio Separado</v>
          </cell>
        </row>
        <row r="2668">
          <cell r="F2668">
            <v>45689</v>
          </cell>
          <cell r="K2668" t="str">
            <v>Mês</v>
          </cell>
          <cell r="M2668" t="str">
            <v>ELEGÍVEL</v>
          </cell>
          <cell r="P2668">
            <v>691.02</v>
          </cell>
          <cell r="R2668" t="str">
            <v>Patrimônio Separado</v>
          </cell>
        </row>
        <row r="2669">
          <cell r="F2669">
            <v>45689</v>
          </cell>
          <cell r="K2669" t="str">
            <v>Mês</v>
          </cell>
          <cell r="M2669" t="str">
            <v>ELEGÍVEL</v>
          </cell>
          <cell r="P2669">
            <v>1599.08</v>
          </cell>
          <cell r="R2669" t="str">
            <v>Patrimônio Separado</v>
          </cell>
        </row>
        <row r="2670">
          <cell r="F2670">
            <v>45689</v>
          </cell>
          <cell r="K2670" t="str">
            <v>Mês</v>
          </cell>
          <cell r="M2670" t="str">
            <v>ELEGÍVEL</v>
          </cell>
          <cell r="P2670">
            <v>956.6</v>
          </cell>
          <cell r="R2670" t="str">
            <v>Patrimônio Separado</v>
          </cell>
        </row>
      </sheetData>
      <sheetData sheetId="2"/>
      <sheetData sheetId="3"/>
      <sheetData sheetId="4">
        <row r="7">
          <cell r="K7">
            <v>53400917.190000311</v>
          </cell>
          <cell r="O7">
            <v>51158231.644795954</v>
          </cell>
        </row>
        <row r="8">
          <cell r="J8" t="str">
            <v>CRITÉRIO INEXIGIBILIDADE</v>
          </cell>
          <cell r="K8" t="str">
            <v>VALOR TOTAL</v>
          </cell>
        </row>
        <row r="9">
          <cell r="J9" t="str">
            <v>ELEGÍVEL</v>
          </cell>
          <cell r="K9">
            <v>5516.38</v>
          </cell>
          <cell r="O9">
            <v>5516.38</v>
          </cell>
        </row>
        <row r="10">
          <cell r="J10" t="str">
            <v>ELEGÍVEL</v>
          </cell>
          <cell r="K10">
            <v>5516.38</v>
          </cell>
          <cell r="O10">
            <v>5516.38</v>
          </cell>
        </row>
        <row r="11">
          <cell r="J11" t="str">
            <v>ELEGÍVEL</v>
          </cell>
          <cell r="K11">
            <v>5516.38</v>
          </cell>
          <cell r="O11">
            <v>5516.38</v>
          </cell>
        </row>
        <row r="12">
          <cell r="J12" t="str">
            <v>ELEGÍVEL</v>
          </cell>
          <cell r="K12">
            <v>5516.38</v>
          </cell>
          <cell r="O12">
            <v>5516.38</v>
          </cell>
        </row>
        <row r="13">
          <cell r="J13" t="str">
            <v>ELEGÍVEL</v>
          </cell>
          <cell r="K13">
            <v>5516.38</v>
          </cell>
          <cell r="O13">
            <v>5516.38</v>
          </cell>
        </row>
        <row r="14">
          <cell r="J14" t="str">
            <v>ELEGÍVEL</v>
          </cell>
          <cell r="K14">
            <v>406.24</v>
          </cell>
          <cell r="O14">
            <v>406.24</v>
          </cell>
        </row>
        <row r="15">
          <cell r="J15" t="str">
            <v>ELEGÍVEL</v>
          </cell>
          <cell r="K15">
            <v>5516.38</v>
          </cell>
          <cell r="O15">
            <v>5516.38</v>
          </cell>
        </row>
        <row r="16">
          <cell r="J16" t="str">
            <v>ELEGÍVEL</v>
          </cell>
          <cell r="K16">
            <v>406.24</v>
          </cell>
          <cell r="O16">
            <v>406.24</v>
          </cell>
        </row>
        <row r="17">
          <cell r="J17" t="str">
            <v>ELEGÍVEL</v>
          </cell>
          <cell r="K17">
            <v>241439.9</v>
          </cell>
          <cell r="O17">
            <v>241439.9</v>
          </cell>
        </row>
        <row r="18">
          <cell r="J18" t="str">
            <v>ELEGÍVEL</v>
          </cell>
          <cell r="K18">
            <v>406.24</v>
          </cell>
          <cell r="O18">
            <v>406.24</v>
          </cell>
        </row>
        <row r="19">
          <cell r="J19" t="str">
            <v>ELEGÍVEL</v>
          </cell>
          <cell r="K19">
            <v>406.24</v>
          </cell>
          <cell r="O19">
            <v>406.24</v>
          </cell>
        </row>
        <row r="20">
          <cell r="J20" t="str">
            <v>ELEGÍVEL</v>
          </cell>
          <cell r="K20">
            <v>850.73</v>
          </cell>
          <cell r="O20">
            <v>850.73</v>
          </cell>
        </row>
        <row r="21">
          <cell r="J21" t="str">
            <v>ELEGÍVEL</v>
          </cell>
          <cell r="K21">
            <v>1888.39</v>
          </cell>
          <cell r="O21">
            <v>1888.39</v>
          </cell>
        </row>
        <row r="22">
          <cell r="J22" t="str">
            <v>ELEGÍVEL</v>
          </cell>
          <cell r="K22">
            <v>678.87</v>
          </cell>
          <cell r="O22">
            <v>678.87</v>
          </cell>
        </row>
        <row r="23">
          <cell r="J23" t="str">
            <v>ELEGÍVEL</v>
          </cell>
          <cell r="K23">
            <v>850.73</v>
          </cell>
          <cell r="O23">
            <v>850.73</v>
          </cell>
        </row>
        <row r="24">
          <cell r="J24" t="str">
            <v>ELEGÍVEL</v>
          </cell>
          <cell r="K24">
            <v>179881.65</v>
          </cell>
          <cell r="O24">
            <v>179881.65</v>
          </cell>
        </row>
        <row r="25">
          <cell r="J25" t="str">
            <v>ELEGÍVEL</v>
          </cell>
          <cell r="K25">
            <v>42046.49</v>
          </cell>
          <cell r="O25">
            <v>42046.49</v>
          </cell>
        </row>
        <row r="26">
          <cell r="J26" t="str">
            <v>ELEGÍVEL</v>
          </cell>
          <cell r="K26">
            <v>1888.39</v>
          </cell>
          <cell r="O26">
            <v>1888.39</v>
          </cell>
        </row>
        <row r="27">
          <cell r="J27" t="str">
            <v>ELEGÍVEL</v>
          </cell>
          <cell r="K27">
            <v>678.87</v>
          </cell>
          <cell r="O27">
            <v>678.87</v>
          </cell>
        </row>
        <row r="28">
          <cell r="J28" t="str">
            <v>ELEGÍVEL</v>
          </cell>
          <cell r="K28">
            <v>850.73</v>
          </cell>
          <cell r="O28">
            <v>850.73</v>
          </cell>
        </row>
        <row r="29">
          <cell r="J29" t="str">
            <v>ELEGÍVEL</v>
          </cell>
          <cell r="K29">
            <v>207106.49</v>
          </cell>
          <cell r="O29">
            <v>207106.49</v>
          </cell>
        </row>
        <row r="30">
          <cell r="J30" t="str">
            <v>ELEGÍVEL</v>
          </cell>
          <cell r="K30">
            <v>26.88</v>
          </cell>
          <cell r="O30">
            <v>26.88</v>
          </cell>
        </row>
        <row r="31">
          <cell r="J31" t="str">
            <v>ELEGÍVEL</v>
          </cell>
          <cell r="K31">
            <v>1888.39</v>
          </cell>
          <cell r="O31">
            <v>1888.39</v>
          </cell>
        </row>
        <row r="32">
          <cell r="J32" t="str">
            <v>ELEGÍVEL</v>
          </cell>
          <cell r="K32">
            <v>678.87</v>
          </cell>
          <cell r="O32">
            <v>678.87</v>
          </cell>
        </row>
        <row r="33">
          <cell r="J33" t="str">
            <v>ELEGÍVEL</v>
          </cell>
          <cell r="K33">
            <v>594.99</v>
          </cell>
          <cell r="O33">
            <v>594.99</v>
          </cell>
        </row>
        <row r="34">
          <cell r="J34" t="str">
            <v>ELEGÍVEL</v>
          </cell>
          <cell r="K34">
            <v>850.73</v>
          </cell>
          <cell r="O34">
            <v>850.73</v>
          </cell>
        </row>
        <row r="35">
          <cell r="J35" t="str">
            <v>ELEGÍVEL</v>
          </cell>
          <cell r="K35">
            <v>6193.77</v>
          </cell>
          <cell r="O35">
            <v>6193.77</v>
          </cell>
        </row>
        <row r="36">
          <cell r="J36" t="str">
            <v>ELEGÍVEL</v>
          </cell>
          <cell r="K36">
            <v>678.87</v>
          </cell>
          <cell r="O36">
            <v>678.87</v>
          </cell>
        </row>
        <row r="37">
          <cell r="J37" t="str">
            <v>ELEGÍVEL</v>
          </cell>
          <cell r="K37">
            <v>7214.03</v>
          </cell>
          <cell r="O37">
            <v>7214.03</v>
          </cell>
        </row>
        <row r="38">
          <cell r="J38" t="str">
            <v>ELEGÍVEL</v>
          </cell>
          <cell r="K38">
            <v>850.73</v>
          </cell>
          <cell r="O38">
            <v>850.73</v>
          </cell>
        </row>
        <row r="39">
          <cell r="J39" t="str">
            <v>ELEGÍVEL</v>
          </cell>
          <cell r="K39">
            <v>3098.81</v>
          </cell>
          <cell r="O39">
            <v>3098.81</v>
          </cell>
        </row>
        <row r="40">
          <cell r="J40" t="str">
            <v>ELEGÍVEL</v>
          </cell>
          <cell r="K40">
            <v>1694.41</v>
          </cell>
          <cell r="O40">
            <v>1694.41</v>
          </cell>
        </row>
        <row r="41">
          <cell r="J41" t="str">
            <v>ELEGÍVEL</v>
          </cell>
          <cell r="K41">
            <v>678.87</v>
          </cell>
          <cell r="O41">
            <v>678.87</v>
          </cell>
        </row>
        <row r="42">
          <cell r="J42" t="str">
            <v>ELEGÍVEL</v>
          </cell>
          <cell r="K42">
            <v>850.73</v>
          </cell>
          <cell r="O42">
            <v>850.73</v>
          </cell>
        </row>
        <row r="43">
          <cell r="J43" t="str">
            <v>ELEGÍVEL</v>
          </cell>
          <cell r="K43">
            <v>3098.81</v>
          </cell>
          <cell r="O43">
            <v>3098.81</v>
          </cell>
        </row>
        <row r="44">
          <cell r="J44" t="str">
            <v>ELEGÍVEL</v>
          </cell>
          <cell r="K44">
            <v>1134.08</v>
          </cell>
          <cell r="O44">
            <v>1134.08</v>
          </cell>
        </row>
        <row r="45">
          <cell r="J45" t="str">
            <v>ELEGÍVEL</v>
          </cell>
          <cell r="K45">
            <v>1694.41</v>
          </cell>
          <cell r="O45">
            <v>1694.41</v>
          </cell>
        </row>
        <row r="46">
          <cell r="J46" t="str">
            <v>ELEGÍVEL</v>
          </cell>
          <cell r="K46">
            <v>678.87</v>
          </cell>
          <cell r="O46">
            <v>678.87</v>
          </cell>
        </row>
        <row r="47">
          <cell r="J47" t="str">
            <v>ELEGÍVEL</v>
          </cell>
          <cell r="K47">
            <v>850.73</v>
          </cell>
          <cell r="O47">
            <v>850.73</v>
          </cell>
        </row>
        <row r="48">
          <cell r="J48" t="str">
            <v>ELEGÍVEL</v>
          </cell>
          <cell r="K48">
            <v>3098.81</v>
          </cell>
          <cell r="O48">
            <v>3098.81</v>
          </cell>
        </row>
        <row r="49">
          <cell r="J49" t="str">
            <v>ELEGÍVEL</v>
          </cell>
          <cell r="K49">
            <v>1134.08</v>
          </cell>
          <cell r="O49">
            <v>1134.08</v>
          </cell>
        </row>
        <row r="50">
          <cell r="J50" t="str">
            <v>ELEGÍVEL</v>
          </cell>
          <cell r="K50">
            <v>2391.41</v>
          </cell>
          <cell r="O50">
            <v>2391.41</v>
          </cell>
        </row>
        <row r="51">
          <cell r="J51" t="str">
            <v>ELEGÍVEL</v>
          </cell>
          <cell r="K51">
            <v>1694.41</v>
          </cell>
          <cell r="O51">
            <v>1694.41</v>
          </cell>
        </row>
        <row r="52">
          <cell r="J52" t="str">
            <v>ELEGÍVEL</v>
          </cell>
          <cell r="K52">
            <v>18.77</v>
          </cell>
          <cell r="O52">
            <v>18.77</v>
          </cell>
        </row>
        <row r="53">
          <cell r="J53" t="str">
            <v>ELEGÍVEL</v>
          </cell>
          <cell r="K53">
            <v>678.87</v>
          </cell>
          <cell r="O53">
            <v>678.87</v>
          </cell>
        </row>
        <row r="54">
          <cell r="J54" t="str">
            <v>ELEGÍVEL</v>
          </cell>
          <cell r="K54">
            <v>7214.03</v>
          </cell>
          <cell r="O54">
            <v>7214.03</v>
          </cell>
        </row>
        <row r="55">
          <cell r="J55" t="str">
            <v>ELEGÍVEL</v>
          </cell>
          <cell r="K55">
            <v>591.36</v>
          </cell>
          <cell r="O55">
            <v>591.36</v>
          </cell>
        </row>
        <row r="56">
          <cell r="J56" t="str">
            <v>ELEGÍVEL</v>
          </cell>
          <cell r="K56">
            <v>850.73</v>
          </cell>
          <cell r="O56">
            <v>850.73</v>
          </cell>
        </row>
        <row r="57">
          <cell r="J57" t="str">
            <v>ELEGÍVEL</v>
          </cell>
          <cell r="K57">
            <v>10673.88</v>
          </cell>
          <cell r="O57">
            <v>10673.88</v>
          </cell>
        </row>
        <row r="58">
          <cell r="J58" t="str">
            <v>ELEGÍVEL</v>
          </cell>
          <cell r="K58">
            <v>6193.77</v>
          </cell>
          <cell r="O58">
            <v>6193.77</v>
          </cell>
        </row>
        <row r="59">
          <cell r="J59" t="str">
            <v>ELEGÍVEL</v>
          </cell>
          <cell r="K59">
            <v>3098.81</v>
          </cell>
          <cell r="O59">
            <v>3098.81</v>
          </cell>
        </row>
        <row r="60">
          <cell r="J60" t="str">
            <v>ELEGÍVEL</v>
          </cell>
          <cell r="K60">
            <v>1134.08</v>
          </cell>
          <cell r="O60">
            <v>1134.08</v>
          </cell>
        </row>
        <row r="61">
          <cell r="J61" t="str">
            <v>ELEGÍVEL</v>
          </cell>
          <cell r="K61">
            <v>1694.41</v>
          </cell>
          <cell r="O61">
            <v>1694.41</v>
          </cell>
        </row>
        <row r="62">
          <cell r="J62" t="str">
            <v>ELEGÍVEL</v>
          </cell>
          <cell r="K62">
            <v>678.87</v>
          </cell>
          <cell r="O62">
            <v>678.87</v>
          </cell>
        </row>
        <row r="63">
          <cell r="J63" t="str">
            <v>ELEGÍVEL</v>
          </cell>
          <cell r="K63">
            <v>523.04</v>
          </cell>
          <cell r="O63">
            <v>523.04</v>
          </cell>
        </row>
        <row r="64">
          <cell r="J64" t="str">
            <v>ELEGÍVEL</v>
          </cell>
          <cell r="K64">
            <v>7214.03</v>
          </cell>
          <cell r="O64">
            <v>7214.03</v>
          </cell>
        </row>
        <row r="65">
          <cell r="J65" t="str">
            <v>ELEGÍVEL</v>
          </cell>
          <cell r="K65">
            <v>130432.81</v>
          </cell>
          <cell r="O65">
            <v>130432.81</v>
          </cell>
        </row>
        <row r="66">
          <cell r="J66" t="str">
            <v>ELEGÍVEL</v>
          </cell>
          <cell r="K66">
            <v>148485.83000000002</v>
          </cell>
          <cell r="O66">
            <v>148485.83000000002</v>
          </cell>
        </row>
        <row r="67">
          <cell r="J67" t="str">
            <v>ELEGÍVEL</v>
          </cell>
          <cell r="K67">
            <v>850.73</v>
          </cell>
          <cell r="O67">
            <v>850.73</v>
          </cell>
        </row>
        <row r="68">
          <cell r="J68" t="str">
            <v>ELEGÍVEL</v>
          </cell>
          <cell r="K68">
            <v>12990.77</v>
          </cell>
          <cell r="O68">
            <v>12990.77</v>
          </cell>
        </row>
        <row r="69">
          <cell r="J69" t="str">
            <v>ELEGÍVEL</v>
          </cell>
          <cell r="K69">
            <v>214819.83</v>
          </cell>
          <cell r="O69">
            <v>214819.83</v>
          </cell>
        </row>
        <row r="70">
          <cell r="J70" t="str">
            <v>ELEGÍVEL</v>
          </cell>
          <cell r="K70">
            <v>163530.55000000002</v>
          </cell>
          <cell r="O70">
            <v>163530.55000000002</v>
          </cell>
        </row>
        <row r="71">
          <cell r="J71" t="str">
            <v>ELEGÍVEL</v>
          </cell>
          <cell r="K71">
            <v>103873.55</v>
          </cell>
          <cell r="O71">
            <v>103873.55</v>
          </cell>
        </row>
        <row r="72">
          <cell r="J72" t="str">
            <v>ELEGÍVEL</v>
          </cell>
          <cell r="K72">
            <v>225607.29</v>
          </cell>
          <cell r="O72">
            <v>225607.29</v>
          </cell>
        </row>
        <row r="73">
          <cell r="J73" t="str">
            <v>ELEGÍVEL</v>
          </cell>
          <cell r="K73">
            <v>47474.98</v>
          </cell>
          <cell r="O73">
            <v>47474.98</v>
          </cell>
        </row>
        <row r="74">
          <cell r="J74" t="str">
            <v>ELEGÍVEL</v>
          </cell>
          <cell r="K74">
            <v>226617.03</v>
          </cell>
          <cell r="O74">
            <v>226617.03</v>
          </cell>
        </row>
        <row r="75">
          <cell r="J75" t="str">
            <v>ELEGÍVEL</v>
          </cell>
          <cell r="K75">
            <v>10485.49</v>
          </cell>
          <cell r="O75">
            <v>10485.49</v>
          </cell>
        </row>
        <row r="76">
          <cell r="J76" t="str">
            <v>ELEGÍVEL</v>
          </cell>
          <cell r="K76">
            <v>240045.2</v>
          </cell>
          <cell r="O76">
            <v>240045.2</v>
          </cell>
        </row>
        <row r="77">
          <cell r="J77" t="str">
            <v>ELEGÍVEL</v>
          </cell>
          <cell r="K77">
            <v>7557.12</v>
          </cell>
          <cell r="O77">
            <v>7557.12</v>
          </cell>
        </row>
        <row r="78">
          <cell r="J78" t="str">
            <v>ELEGÍVEL</v>
          </cell>
          <cell r="K78">
            <v>176548.39</v>
          </cell>
          <cell r="O78">
            <v>176548.39</v>
          </cell>
        </row>
        <row r="79">
          <cell r="J79" t="str">
            <v>ELEGÍVEL</v>
          </cell>
          <cell r="K79">
            <v>239088.15</v>
          </cell>
          <cell r="O79">
            <v>239088.15</v>
          </cell>
        </row>
        <row r="80">
          <cell r="J80" t="str">
            <v>ELEGÍVEL</v>
          </cell>
          <cell r="K80">
            <v>239398.98</v>
          </cell>
          <cell r="O80">
            <v>239398.98</v>
          </cell>
        </row>
        <row r="81">
          <cell r="J81" t="str">
            <v>ELEGÍVEL</v>
          </cell>
          <cell r="K81">
            <v>240045.2</v>
          </cell>
          <cell r="O81">
            <v>240045.2</v>
          </cell>
        </row>
        <row r="82">
          <cell r="J82" t="str">
            <v>ELEGÍVEL</v>
          </cell>
          <cell r="K82">
            <v>184000</v>
          </cell>
          <cell r="O82">
            <v>184000</v>
          </cell>
        </row>
        <row r="83">
          <cell r="J83" t="str">
            <v>ELEGÍVEL</v>
          </cell>
          <cell r="K83">
            <v>196661.49</v>
          </cell>
          <cell r="O83">
            <v>196661.49</v>
          </cell>
        </row>
        <row r="84">
          <cell r="J84" t="str">
            <v>ELEGÍVEL</v>
          </cell>
          <cell r="K84">
            <v>196661.4</v>
          </cell>
          <cell r="O84">
            <v>196661.4</v>
          </cell>
        </row>
        <row r="85">
          <cell r="J85" t="str">
            <v>ELEGÍVEL</v>
          </cell>
          <cell r="K85">
            <v>176836</v>
          </cell>
          <cell r="O85">
            <v>176836</v>
          </cell>
        </row>
        <row r="86">
          <cell r="J86" t="str">
            <v>ELEGÍVEL</v>
          </cell>
          <cell r="K86">
            <v>1111.77</v>
          </cell>
          <cell r="O86">
            <v>1111.77</v>
          </cell>
        </row>
        <row r="87">
          <cell r="J87" t="str">
            <v>ELEGÍVEL</v>
          </cell>
          <cell r="K87">
            <v>267327.87</v>
          </cell>
          <cell r="O87">
            <v>267327.87</v>
          </cell>
        </row>
        <row r="88">
          <cell r="J88" t="str">
            <v>ELEGÍVEL</v>
          </cell>
          <cell r="K88">
            <v>240045.25</v>
          </cell>
          <cell r="O88">
            <v>240045.25</v>
          </cell>
        </row>
        <row r="89">
          <cell r="J89" t="str">
            <v>ELEGÍVEL</v>
          </cell>
          <cell r="K89">
            <v>253658.31</v>
          </cell>
          <cell r="O89">
            <v>253658.31</v>
          </cell>
        </row>
        <row r="90">
          <cell r="J90" t="str">
            <v>ELEGÍVEL</v>
          </cell>
          <cell r="K90">
            <v>1581.09</v>
          </cell>
          <cell r="O90">
            <v>1581.09</v>
          </cell>
        </row>
        <row r="91">
          <cell r="J91" t="str">
            <v>ELEGÍVEL</v>
          </cell>
          <cell r="K91">
            <v>205230.95</v>
          </cell>
          <cell r="O91">
            <v>205230.95</v>
          </cell>
        </row>
        <row r="92">
          <cell r="J92" t="str">
            <v>ELEGÍVEL</v>
          </cell>
          <cell r="K92">
            <v>6123.18</v>
          </cell>
          <cell r="O92">
            <v>6123.18</v>
          </cell>
        </row>
        <row r="93">
          <cell r="J93" t="str">
            <v>ELEGÍVEL</v>
          </cell>
          <cell r="K93">
            <v>176677.12</v>
          </cell>
          <cell r="O93">
            <v>176677.12</v>
          </cell>
        </row>
        <row r="94">
          <cell r="J94" t="str">
            <v>ELEGÍVEL</v>
          </cell>
          <cell r="K94">
            <v>176836.22</v>
          </cell>
          <cell r="O94">
            <v>176836.22</v>
          </cell>
        </row>
        <row r="95">
          <cell r="J95" t="str">
            <v>ELEGÍVEL</v>
          </cell>
          <cell r="K95">
            <v>5439.05</v>
          </cell>
          <cell r="O95">
            <v>5439.05</v>
          </cell>
        </row>
        <row r="96">
          <cell r="J96" t="str">
            <v>ELEGÍVEL</v>
          </cell>
          <cell r="K96">
            <v>2420.0100000000002</v>
          </cell>
          <cell r="O96">
            <v>2420.0100000000002</v>
          </cell>
        </row>
        <row r="97">
          <cell r="J97" t="str">
            <v>ELEGÍVEL</v>
          </cell>
          <cell r="K97">
            <v>251646.7</v>
          </cell>
          <cell r="O97">
            <v>251646.7</v>
          </cell>
        </row>
        <row r="98">
          <cell r="J98" t="str">
            <v>ELEGÍVEL</v>
          </cell>
          <cell r="K98">
            <v>242672.62</v>
          </cell>
          <cell r="O98">
            <v>242672.62</v>
          </cell>
        </row>
        <row r="99">
          <cell r="J99" t="str">
            <v>ELEGÍVEL</v>
          </cell>
          <cell r="K99">
            <v>144000</v>
          </cell>
          <cell r="O99">
            <v>144000</v>
          </cell>
        </row>
        <row r="100">
          <cell r="J100" t="str">
            <v>ELEGÍVEL</v>
          </cell>
          <cell r="K100">
            <v>9405.2199999999993</v>
          </cell>
          <cell r="O100">
            <v>9405.2199999999993</v>
          </cell>
        </row>
        <row r="101">
          <cell r="J101" t="str">
            <v>ELEGÍVEL</v>
          </cell>
          <cell r="K101">
            <v>285978.12</v>
          </cell>
          <cell r="O101">
            <v>285978.12</v>
          </cell>
        </row>
        <row r="102">
          <cell r="J102" t="str">
            <v>ELEGÍVEL</v>
          </cell>
          <cell r="K102">
            <v>278378.45</v>
          </cell>
          <cell r="O102">
            <v>278378.45</v>
          </cell>
        </row>
        <row r="103">
          <cell r="J103" t="str">
            <v>ELEGÍVEL</v>
          </cell>
          <cell r="K103">
            <v>5319.89</v>
          </cell>
          <cell r="O103">
            <v>5319.89</v>
          </cell>
        </row>
        <row r="104">
          <cell r="J104" t="str">
            <v>ELEGÍVEL</v>
          </cell>
          <cell r="K104">
            <v>179301.78</v>
          </cell>
          <cell r="O104">
            <v>179301.78</v>
          </cell>
        </row>
        <row r="105">
          <cell r="J105" t="str">
            <v>ELEGÍVEL</v>
          </cell>
          <cell r="K105">
            <v>245429.7</v>
          </cell>
          <cell r="O105">
            <v>245429.7</v>
          </cell>
        </row>
        <row r="106">
          <cell r="J106" t="str">
            <v>ELEGÍVEL</v>
          </cell>
          <cell r="K106">
            <v>181358.24</v>
          </cell>
          <cell r="O106">
            <v>181358.24</v>
          </cell>
        </row>
        <row r="107">
          <cell r="J107" t="str">
            <v>ELEGÍVEL</v>
          </cell>
          <cell r="K107">
            <v>270509.59999999998</v>
          </cell>
          <cell r="O107">
            <v>270509.59999999998</v>
          </cell>
        </row>
        <row r="108">
          <cell r="J108" t="str">
            <v>ELEGÍVEL</v>
          </cell>
          <cell r="K108">
            <v>258738.25</v>
          </cell>
          <cell r="O108">
            <v>258738.25</v>
          </cell>
        </row>
        <row r="109">
          <cell r="J109" t="str">
            <v>ELEGÍVEL</v>
          </cell>
          <cell r="K109">
            <v>236370</v>
          </cell>
          <cell r="O109">
            <v>236370</v>
          </cell>
        </row>
        <row r="110">
          <cell r="J110" t="str">
            <v>ELEGÍVEL</v>
          </cell>
          <cell r="K110">
            <v>18097.05</v>
          </cell>
          <cell r="O110">
            <v>18097.05</v>
          </cell>
        </row>
        <row r="111">
          <cell r="J111" t="str">
            <v>ELEGÍVEL</v>
          </cell>
          <cell r="K111">
            <v>260777.66</v>
          </cell>
          <cell r="O111">
            <v>260777.66</v>
          </cell>
        </row>
        <row r="112">
          <cell r="J112" t="str">
            <v>ELEGÍVEL</v>
          </cell>
          <cell r="K112">
            <v>269402.81</v>
          </cell>
          <cell r="O112">
            <v>269402.81</v>
          </cell>
        </row>
        <row r="113">
          <cell r="J113" t="str">
            <v>ELEGÍVEL</v>
          </cell>
          <cell r="K113">
            <v>18247.28</v>
          </cell>
          <cell r="O113">
            <v>18247.28</v>
          </cell>
        </row>
        <row r="114">
          <cell r="J114" t="str">
            <v>ELEGÍVEL</v>
          </cell>
          <cell r="K114">
            <v>249752.72</v>
          </cell>
          <cell r="O114">
            <v>249752.72</v>
          </cell>
        </row>
        <row r="115">
          <cell r="J115" t="str">
            <v>ELEGÍVEL</v>
          </cell>
          <cell r="K115">
            <v>273598.66000000003</v>
          </cell>
          <cell r="O115">
            <v>273598.66000000003</v>
          </cell>
        </row>
        <row r="116">
          <cell r="J116" t="str">
            <v>ELEGÍVEL</v>
          </cell>
          <cell r="K116">
            <v>213130.15</v>
          </cell>
          <cell r="O116">
            <v>213130.15</v>
          </cell>
        </row>
        <row r="117">
          <cell r="J117" t="str">
            <v>ELEGÍVEL</v>
          </cell>
          <cell r="K117">
            <v>213130.15</v>
          </cell>
          <cell r="O117">
            <v>213130.15</v>
          </cell>
        </row>
        <row r="118">
          <cell r="J118" t="str">
            <v>ELEGÍVEL</v>
          </cell>
          <cell r="K118">
            <v>200528.89</v>
          </cell>
          <cell r="O118">
            <v>200528.89</v>
          </cell>
        </row>
        <row r="119">
          <cell r="J119" t="str">
            <v>ELEGÍVEL</v>
          </cell>
          <cell r="K119">
            <v>204985.17</v>
          </cell>
          <cell r="O119">
            <v>204985.17</v>
          </cell>
        </row>
        <row r="120">
          <cell r="J120" t="str">
            <v>ELEGÍVEL</v>
          </cell>
          <cell r="K120">
            <v>2687.94</v>
          </cell>
          <cell r="O120">
            <v>2687.94</v>
          </cell>
        </row>
        <row r="121">
          <cell r="J121" t="str">
            <v>ELEGÍVEL</v>
          </cell>
          <cell r="K121">
            <v>183347.23</v>
          </cell>
          <cell r="O121">
            <v>183347.23</v>
          </cell>
        </row>
        <row r="122">
          <cell r="J122" t="str">
            <v>ELEGÍVEL</v>
          </cell>
          <cell r="K122">
            <v>7492.25</v>
          </cell>
          <cell r="O122">
            <v>7492.25</v>
          </cell>
        </row>
        <row r="123">
          <cell r="J123" t="str">
            <v>ELEGÍVEL</v>
          </cell>
          <cell r="K123">
            <v>256000</v>
          </cell>
          <cell r="O123">
            <v>256000</v>
          </cell>
        </row>
        <row r="124">
          <cell r="J124" t="str">
            <v>ELEGÍVEL</v>
          </cell>
          <cell r="K124">
            <v>176465.64</v>
          </cell>
          <cell r="O124">
            <v>176465.64</v>
          </cell>
        </row>
        <row r="125">
          <cell r="J125" t="str">
            <v>ELEGÍVEL</v>
          </cell>
          <cell r="K125">
            <v>25746.71</v>
          </cell>
          <cell r="O125">
            <v>25746.71</v>
          </cell>
        </row>
        <row r="126">
          <cell r="J126" t="str">
            <v>ELEGÍVEL</v>
          </cell>
          <cell r="K126">
            <v>200528.93</v>
          </cell>
          <cell r="O126">
            <v>200528.93</v>
          </cell>
        </row>
        <row r="127">
          <cell r="J127" t="str">
            <v>ELEGÍVEL</v>
          </cell>
          <cell r="K127">
            <v>3342.15</v>
          </cell>
          <cell r="O127">
            <v>3342.15</v>
          </cell>
        </row>
        <row r="128">
          <cell r="J128" t="str">
            <v>ELEGÍVEL</v>
          </cell>
          <cell r="K128">
            <v>176492.08</v>
          </cell>
          <cell r="O128">
            <v>176492.08</v>
          </cell>
        </row>
        <row r="129">
          <cell r="J129" t="str">
            <v>ELEGÍVEL</v>
          </cell>
          <cell r="K129">
            <v>195369.29</v>
          </cell>
          <cell r="O129">
            <v>195369.29</v>
          </cell>
        </row>
        <row r="130">
          <cell r="J130" t="str">
            <v>ELEGÍVEL</v>
          </cell>
          <cell r="K130">
            <v>172023.75</v>
          </cell>
          <cell r="O130">
            <v>172023.75</v>
          </cell>
        </row>
        <row r="131">
          <cell r="J131" t="str">
            <v>ELEGÍVEL</v>
          </cell>
          <cell r="K131">
            <v>3098.81</v>
          </cell>
          <cell r="O131">
            <v>3098.81</v>
          </cell>
        </row>
        <row r="132">
          <cell r="J132" t="str">
            <v>ELEGÍVEL</v>
          </cell>
          <cell r="K132">
            <v>8521.5499999999993</v>
          </cell>
          <cell r="O132">
            <v>8521.5499999999993</v>
          </cell>
        </row>
        <row r="133">
          <cell r="J133" t="str">
            <v>ELEGÍVEL</v>
          </cell>
          <cell r="K133">
            <v>205230.97</v>
          </cell>
          <cell r="O133">
            <v>205230.97</v>
          </cell>
        </row>
        <row r="134">
          <cell r="J134" t="str">
            <v>ELEGÍVEL</v>
          </cell>
          <cell r="K134">
            <v>205231.06</v>
          </cell>
          <cell r="O134">
            <v>205231.06</v>
          </cell>
        </row>
        <row r="135">
          <cell r="J135" t="str">
            <v>ELEGÍVEL</v>
          </cell>
          <cell r="K135">
            <v>205415.67999999999</v>
          </cell>
          <cell r="O135">
            <v>205415.67999999999</v>
          </cell>
        </row>
        <row r="136">
          <cell r="J136" t="str">
            <v>ELEGÍVEL</v>
          </cell>
          <cell r="K136">
            <v>288471.17</v>
          </cell>
          <cell r="O136">
            <v>288471.17</v>
          </cell>
        </row>
        <row r="137">
          <cell r="J137" t="str">
            <v>ELEGÍVEL</v>
          </cell>
          <cell r="K137">
            <v>267503.66000000003</v>
          </cell>
          <cell r="O137">
            <v>267503.66000000003</v>
          </cell>
        </row>
        <row r="138">
          <cell r="J138" t="str">
            <v>ELEGÍVEL</v>
          </cell>
          <cell r="K138">
            <v>203030.11</v>
          </cell>
          <cell r="O138">
            <v>203030.11</v>
          </cell>
        </row>
        <row r="139">
          <cell r="J139" t="str">
            <v>ELEGÍVEL</v>
          </cell>
          <cell r="K139">
            <v>259924.8</v>
          </cell>
          <cell r="O139">
            <v>259924.8</v>
          </cell>
        </row>
        <row r="140">
          <cell r="J140" t="str">
            <v>ELEGÍVEL</v>
          </cell>
          <cell r="K140">
            <v>216888.59</v>
          </cell>
          <cell r="O140">
            <v>216888.59</v>
          </cell>
        </row>
        <row r="141">
          <cell r="J141" t="str">
            <v>ELEGÍVEL</v>
          </cell>
          <cell r="K141">
            <v>15500.23</v>
          </cell>
          <cell r="O141">
            <v>15500.23</v>
          </cell>
        </row>
        <row r="142">
          <cell r="J142" t="str">
            <v>ELEGÍVEL</v>
          </cell>
          <cell r="K142">
            <v>210910.01</v>
          </cell>
          <cell r="O142">
            <v>210910.01</v>
          </cell>
        </row>
        <row r="143">
          <cell r="J143" t="str">
            <v>ELEGÍVEL</v>
          </cell>
          <cell r="K143">
            <v>239398.82</v>
          </cell>
          <cell r="O143">
            <v>239398.82</v>
          </cell>
        </row>
        <row r="144">
          <cell r="J144" t="str">
            <v>ELEGÍVEL</v>
          </cell>
          <cell r="K144">
            <v>288467.05</v>
          </cell>
          <cell r="O144">
            <v>288467.05</v>
          </cell>
        </row>
        <row r="145">
          <cell r="J145" t="str">
            <v>ELEGÍVEL</v>
          </cell>
          <cell r="K145">
            <v>1134.08</v>
          </cell>
          <cell r="O145">
            <v>1134.08</v>
          </cell>
        </row>
        <row r="146">
          <cell r="J146" t="str">
            <v>ELEGÍVEL</v>
          </cell>
          <cell r="K146">
            <v>1694.41</v>
          </cell>
          <cell r="O146">
            <v>1694.41</v>
          </cell>
        </row>
        <row r="147">
          <cell r="J147" t="str">
            <v>ELEGÍVEL</v>
          </cell>
          <cell r="K147">
            <v>1582.8</v>
          </cell>
          <cell r="O147">
            <v>1582.8</v>
          </cell>
        </row>
        <row r="148">
          <cell r="J148" t="str">
            <v>ELEGÍVEL</v>
          </cell>
          <cell r="K148">
            <v>678.87</v>
          </cell>
          <cell r="O148">
            <v>678.87</v>
          </cell>
        </row>
        <row r="149">
          <cell r="J149" t="str">
            <v>ELEGÍVEL</v>
          </cell>
          <cell r="K149">
            <v>523.04</v>
          </cell>
          <cell r="O149">
            <v>523.04</v>
          </cell>
        </row>
        <row r="150">
          <cell r="J150" t="str">
            <v>ELEGÍVEL</v>
          </cell>
          <cell r="K150">
            <v>7214.12</v>
          </cell>
          <cell r="O150">
            <v>7214.12</v>
          </cell>
        </row>
        <row r="151">
          <cell r="J151" t="str">
            <v>ELEGÍVEL</v>
          </cell>
          <cell r="K151">
            <v>2071.5500000000002</v>
          </cell>
          <cell r="O151">
            <v>2071.5500000000002</v>
          </cell>
        </row>
        <row r="152">
          <cell r="J152" t="str">
            <v>ELEGÍVEL</v>
          </cell>
          <cell r="K152">
            <v>850.73</v>
          </cell>
          <cell r="O152">
            <v>850.73</v>
          </cell>
        </row>
        <row r="153">
          <cell r="J153" t="str">
            <v>ELEGÍVEL</v>
          </cell>
          <cell r="K153">
            <v>1662.59</v>
          </cell>
          <cell r="O153">
            <v>1662.59</v>
          </cell>
        </row>
        <row r="154">
          <cell r="J154" t="str">
            <v>ELEGÍVEL</v>
          </cell>
          <cell r="K154">
            <v>1995.11</v>
          </cell>
          <cell r="O154">
            <v>1995.11</v>
          </cell>
        </row>
        <row r="155">
          <cell r="J155" t="str">
            <v>ELEGÍVEL</v>
          </cell>
          <cell r="K155">
            <v>188088.43</v>
          </cell>
          <cell r="O155">
            <v>188088.43</v>
          </cell>
        </row>
        <row r="156">
          <cell r="J156" t="str">
            <v>ELEGÍVEL</v>
          </cell>
          <cell r="K156">
            <v>2618.48</v>
          </cell>
          <cell r="O156">
            <v>2618.48</v>
          </cell>
        </row>
        <row r="157">
          <cell r="J157" t="str">
            <v>ELEGÍVEL</v>
          </cell>
          <cell r="K157">
            <v>184546.81</v>
          </cell>
          <cell r="O157">
            <v>184546.81</v>
          </cell>
        </row>
        <row r="158">
          <cell r="J158" t="str">
            <v>ELEGÍVEL</v>
          </cell>
          <cell r="K158">
            <v>25153.360000000001</v>
          </cell>
          <cell r="O158">
            <v>25153.360000000001</v>
          </cell>
        </row>
        <row r="159">
          <cell r="J159" t="str">
            <v>ELEGÍVEL</v>
          </cell>
          <cell r="K159">
            <v>2036.1</v>
          </cell>
          <cell r="O159">
            <v>2036.1</v>
          </cell>
        </row>
        <row r="160">
          <cell r="J160" t="str">
            <v>ELEGÍVEL</v>
          </cell>
          <cell r="K160">
            <v>3098.81</v>
          </cell>
          <cell r="O160">
            <v>3098.81</v>
          </cell>
        </row>
        <row r="161">
          <cell r="J161" t="str">
            <v>ELEGÍVEL</v>
          </cell>
          <cell r="K161">
            <v>739.7</v>
          </cell>
          <cell r="O161">
            <v>738.70270589524137</v>
          </cell>
        </row>
        <row r="162">
          <cell r="J162" t="str">
            <v>ELEGÍVEL</v>
          </cell>
          <cell r="K162">
            <v>1657.89</v>
          </cell>
          <cell r="O162">
            <v>1655.6547641971904</v>
          </cell>
        </row>
        <row r="163">
          <cell r="J163" t="str">
            <v>ELEGÍVEL</v>
          </cell>
          <cell r="K163">
            <v>952.56</v>
          </cell>
          <cell r="O163">
            <v>951.27571924776407</v>
          </cell>
        </row>
        <row r="164">
          <cell r="J164" t="str">
            <v>ELEGÍVEL</v>
          </cell>
          <cell r="K164">
            <v>675.84</v>
          </cell>
          <cell r="O164">
            <v>674.01883768324262</v>
          </cell>
        </row>
        <row r="165">
          <cell r="J165" t="str">
            <v>ELEGÍVEL</v>
          </cell>
          <cell r="K165">
            <v>595.20000000000005</v>
          </cell>
          <cell r="O165">
            <v>593.59613545967386</v>
          </cell>
        </row>
        <row r="166">
          <cell r="J166" t="str">
            <v>ELEGÍVEL</v>
          </cell>
          <cell r="K166">
            <v>1134.08</v>
          </cell>
          <cell r="O166">
            <v>1131.0240344457441</v>
          </cell>
        </row>
        <row r="167">
          <cell r="J167" t="str">
            <v>ELEGÍVEL</v>
          </cell>
          <cell r="K167">
            <v>1093.3900000000001</v>
          </cell>
          <cell r="O167">
            <v>1090.4436803599679</v>
          </cell>
        </row>
        <row r="168">
          <cell r="J168" t="str">
            <v>ELEGÍVEL</v>
          </cell>
          <cell r="K168">
            <v>1245.2</v>
          </cell>
          <cell r="O168">
            <v>1241.8446032835784</v>
          </cell>
        </row>
        <row r="169">
          <cell r="J169" t="str">
            <v>ELEGÍVEL</v>
          </cell>
          <cell r="K169">
            <v>2776.74</v>
          </cell>
          <cell r="O169">
            <v>2769.2576162236132</v>
          </cell>
        </row>
        <row r="170">
          <cell r="J170" t="str">
            <v>ELEGÍVEL</v>
          </cell>
          <cell r="K170">
            <v>1079.1200000000001</v>
          </cell>
          <cell r="O170">
            <v>1076.2121332278953</v>
          </cell>
        </row>
        <row r="171">
          <cell r="J171" t="str">
            <v>ELEGÍVEL</v>
          </cell>
          <cell r="K171">
            <v>1694.41</v>
          </cell>
          <cell r="O171">
            <v>1689.8441328700032</v>
          </cell>
        </row>
        <row r="172">
          <cell r="J172" t="str">
            <v>ELEGÍVEL</v>
          </cell>
          <cell r="K172">
            <v>1582.8</v>
          </cell>
          <cell r="O172">
            <v>1578.5348844179632</v>
          </cell>
        </row>
        <row r="173">
          <cell r="J173" t="str">
            <v>ELEGÍVEL</v>
          </cell>
          <cell r="K173">
            <v>2150.48</v>
          </cell>
          <cell r="O173">
            <v>2144.685177055308</v>
          </cell>
        </row>
        <row r="174">
          <cell r="J174" t="str">
            <v>ELEGÍVEL</v>
          </cell>
          <cell r="K174">
            <v>938.34</v>
          </cell>
          <cell r="O174">
            <v>935.81148815058862</v>
          </cell>
        </row>
        <row r="175">
          <cell r="J175" t="str">
            <v>ELEGÍVEL</v>
          </cell>
          <cell r="K175">
            <v>544.04</v>
          </cell>
          <cell r="O175">
            <v>541.59885284617428</v>
          </cell>
        </row>
        <row r="176">
          <cell r="J176" t="str">
            <v>ELEGÍVEL</v>
          </cell>
          <cell r="K176">
            <v>932.75</v>
          </cell>
          <cell r="O176">
            <v>928.56468272970574</v>
          </cell>
        </row>
        <row r="177">
          <cell r="J177" t="str">
            <v>ELEGÍVEL</v>
          </cell>
          <cell r="K177">
            <v>1072.69</v>
          </cell>
          <cell r="O177">
            <v>1067.8767617446563</v>
          </cell>
        </row>
        <row r="178">
          <cell r="J178" t="str">
            <v>ELEGÍVEL</v>
          </cell>
          <cell r="K178">
            <v>344.65</v>
          </cell>
          <cell r="O178">
            <v>343.10353031658326</v>
          </cell>
        </row>
        <row r="179">
          <cell r="J179" t="str">
            <v>ELEGÍVEL</v>
          </cell>
          <cell r="K179">
            <v>488.05</v>
          </cell>
          <cell r="O179">
            <v>485.86008405921513</v>
          </cell>
        </row>
        <row r="180">
          <cell r="J180" t="str">
            <v>ELEGÍVEL</v>
          </cell>
          <cell r="K180">
            <v>822.86</v>
          </cell>
          <cell r="O180">
            <v>819.16776717337518</v>
          </cell>
        </row>
        <row r="181">
          <cell r="J181" t="str">
            <v>ELEGÍVEL</v>
          </cell>
          <cell r="K181">
            <v>678.87</v>
          </cell>
          <cell r="O181">
            <v>674.60923567559814</v>
          </cell>
        </row>
        <row r="182">
          <cell r="J182" t="str">
            <v>ELEGÍVEL</v>
          </cell>
          <cell r="K182">
            <v>534.18000000000006</v>
          </cell>
          <cell r="O182">
            <v>530.82734767067484</v>
          </cell>
        </row>
        <row r="183">
          <cell r="J183" t="str">
            <v>ELEGÍVEL</v>
          </cell>
          <cell r="K183">
            <v>523.04</v>
          </cell>
          <cell r="O183">
            <v>519.75726520212243</v>
          </cell>
        </row>
        <row r="184">
          <cell r="J184" t="str">
            <v>ELEGÍVEL</v>
          </cell>
          <cell r="K184">
            <v>657.22</v>
          </cell>
          <cell r="O184">
            <v>653.09511669497351</v>
          </cell>
        </row>
        <row r="185">
          <cell r="J185" t="str">
            <v>ELEGÍVEL</v>
          </cell>
          <cell r="K185">
            <v>1033.6400000000001</v>
          </cell>
          <cell r="O185">
            <v>1025.7677574858203</v>
          </cell>
        </row>
        <row r="186">
          <cell r="J186" t="str">
            <v>ELEGÍVEL</v>
          </cell>
          <cell r="K186">
            <v>1010.19</v>
          </cell>
          <cell r="O186">
            <v>1002.4963535995132</v>
          </cell>
        </row>
        <row r="187">
          <cell r="J187" t="str">
            <v>ELEGÍVEL</v>
          </cell>
          <cell r="K187">
            <v>576.28</v>
          </cell>
          <cell r="O187">
            <v>571.89102906614346</v>
          </cell>
        </row>
        <row r="188">
          <cell r="J188" t="str">
            <v>ELEGÍVEL</v>
          </cell>
          <cell r="K188">
            <v>615.66999999999996</v>
          </cell>
          <cell r="O188">
            <v>610.98103329137314</v>
          </cell>
        </row>
        <row r="189">
          <cell r="J189" t="str">
            <v>ELEGÍVEL</v>
          </cell>
          <cell r="K189">
            <v>1192.27</v>
          </cell>
          <cell r="O189">
            <v>1183.1896252250483</v>
          </cell>
        </row>
        <row r="190">
          <cell r="J190" t="str">
            <v>ELEGÍVEL</v>
          </cell>
          <cell r="K190">
            <v>1353.79</v>
          </cell>
          <cell r="O190">
            <v>1343.479482611672</v>
          </cell>
        </row>
        <row r="191">
          <cell r="J191" t="str">
            <v>ELEGÍVEL</v>
          </cell>
          <cell r="K191">
            <v>2101.3000000000002</v>
          </cell>
          <cell r="O191">
            <v>2085.2964173261043</v>
          </cell>
        </row>
        <row r="192">
          <cell r="J192" t="str">
            <v>ELEGÍVEL</v>
          </cell>
          <cell r="K192">
            <v>3064.56</v>
          </cell>
          <cell r="O192">
            <v>3041.2201916341719</v>
          </cell>
        </row>
        <row r="193">
          <cell r="J193" t="str">
            <v>ELEGÍVEL</v>
          </cell>
          <cell r="K193">
            <v>2071.5500000000002</v>
          </cell>
          <cell r="O193">
            <v>2055.7729944852667</v>
          </cell>
        </row>
        <row r="194">
          <cell r="J194" t="str">
            <v>ELEGÍVEL</v>
          </cell>
          <cell r="K194">
            <v>2522.77</v>
          </cell>
          <cell r="O194">
            <v>2503.5564853841793</v>
          </cell>
        </row>
        <row r="195">
          <cell r="J195" t="str">
            <v>ELEGÍVEL</v>
          </cell>
          <cell r="K195">
            <v>1585.74</v>
          </cell>
          <cell r="O195">
            <v>1573.6629423740999</v>
          </cell>
        </row>
        <row r="196">
          <cell r="J196" t="str">
            <v>ELEGÍVEL</v>
          </cell>
          <cell r="K196">
            <v>850.73</v>
          </cell>
          <cell r="O196">
            <v>844.25080717262483</v>
          </cell>
        </row>
        <row r="197">
          <cell r="J197" t="str">
            <v>ELEGÍVEL</v>
          </cell>
          <cell r="K197">
            <v>2325.12</v>
          </cell>
          <cell r="O197">
            <v>2307.4117954853045</v>
          </cell>
        </row>
        <row r="198">
          <cell r="J198" t="str">
            <v>ELEGÍVEL</v>
          </cell>
          <cell r="K198">
            <v>147335.45000000001</v>
          </cell>
          <cell r="O198">
            <v>146016.20660891759</v>
          </cell>
        </row>
        <row r="199">
          <cell r="J199" t="str">
            <v>ELEGÍVEL</v>
          </cell>
          <cell r="K199">
            <v>270635.52000000002</v>
          </cell>
          <cell r="O199">
            <v>268212.24629939266</v>
          </cell>
        </row>
        <row r="200">
          <cell r="J200" t="str">
            <v>ELEGÍVEL</v>
          </cell>
          <cell r="K200">
            <v>198872.47</v>
          </cell>
          <cell r="O200">
            <v>197091.76351207917</v>
          </cell>
        </row>
        <row r="201">
          <cell r="J201" t="str">
            <v>ELEGÍVEL</v>
          </cell>
          <cell r="K201">
            <v>272241</v>
          </cell>
          <cell r="O201">
            <v>269803.35081216594</v>
          </cell>
        </row>
        <row r="202">
          <cell r="J202" t="str">
            <v>ELEGÍVEL</v>
          </cell>
          <cell r="K202">
            <v>266689.52</v>
          </cell>
          <cell r="O202">
            <v>264301.57883084525</v>
          </cell>
        </row>
        <row r="203">
          <cell r="J203" t="str">
            <v>ELEGÍVEL</v>
          </cell>
          <cell r="K203">
            <v>1662.59</v>
          </cell>
          <cell r="O203">
            <v>1647.7031491465243</v>
          </cell>
        </row>
        <row r="204">
          <cell r="J204" t="str">
            <v>ELEGÍVEL</v>
          </cell>
          <cell r="K204">
            <v>1995.11</v>
          </cell>
          <cell r="O204">
            <v>1977.2457610678052</v>
          </cell>
        </row>
        <row r="205">
          <cell r="J205" t="str">
            <v>ELEGÍVEL</v>
          </cell>
          <cell r="K205">
            <v>920.23</v>
          </cell>
          <cell r="O205">
            <v>911.99024951377442</v>
          </cell>
        </row>
        <row r="206">
          <cell r="J206" t="str">
            <v>ELEGÍVEL</v>
          </cell>
          <cell r="K206">
            <v>920.23</v>
          </cell>
          <cell r="O206">
            <v>911.99024951377442</v>
          </cell>
        </row>
        <row r="207">
          <cell r="J207" t="str">
            <v>ELEGÍVEL</v>
          </cell>
          <cell r="K207">
            <v>895.17</v>
          </cell>
          <cell r="O207">
            <v>887.15463705513343</v>
          </cell>
        </row>
        <row r="208">
          <cell r="J208" t="str">
            <v>ELEGÍVEL</v>
          </cell>
          <cell r="K208">
            <v>17871.38</v>
          </cell>
          <cell r="O208">
            <v>17711.359448567728</v>
          </cell>
        </row>
        <row r="209">
          <cell r="J209" t="str">
            <v>ELEGÍVEL</v>
          </cell>
          <cell r="K209">
            <v>180000</v>
          </cell>
          <cell r="O209">
            <v>178388.27783541006</v>
          </cell>
        </row>
        <row r="210">
          <cell r="J210" t="str">
            <v>ELEGÍVEL</v>
          </cell>
          <cell r="K210">
            <v>379.48</v>
          </cell>
          <cell r="O210">
            <v>376.08213151656338</v>
          </cell>
        </row>
        <row r="211">
          <cell r="J211" t="str">
            <v>ELEGÍVEL</v>
          </cell>
          <cell r="K211">
            <v>2355.77</v>
          </cell>
          <cell r="O211">
            <v>2334.6764070906884</v>
          </cell>
        </row>
        <row r="212">
          <cell r="J212" t="str">
            <v>ELEGÍVEL</v>
          </cell>
          <cell r="K212">
            <v>278873.32</v>
          </cell>
          <cell r="O212">
            <v>276376.28493912896</v>
          </cell>
        </row>
        <row r="213">
          <cell r="J213" t="str">
            <v>ELEGÍVEL</v>
          </cell>
          <cell r="K213">
            <v>282722.38</v>
          </cell>
          <cell r="O213">
            <v>280190.88040960213</v>
          </cell>
        </row>
        <row r="214">
          <cell r="J214" t="str">
            <v>ELEGÍVEL</v>
          </cell>
          <cell r="K214">
            <v>268535.52</v>
          </cell>
          <cell r="O214">
            <v>266131.0497246462</v>
          </cell>
        </row>
        <row r="215">
          <cell r="J215" t="str">
            <v>ELEGÍVEL</v>
          </cell>
          <cell r="K215">
            <v>10525.83</v>
          </cell>
          <cell r="O215">
            <v>10431.581591601634</v>
          </cell>
        </row>
        <row r="216">
          <cell r="J216" t="str">
            <v>ELEGÍVEL</v>
          </cell>
          <cell r="K216">
            <v>268535.58</v>
          </cell>
          <cell r="O216">
            <v>266131.1091874055</v>
          </cell>
        </row>
        <row r="217">
          <cell r="J217" t="str">
            <v>ELEGÍVEL</v>
          </cell>
          <cell r="K217">
            <v>9527.74</v>
          </cell>
          <cell r="O217">
            <v>9442.4285014641646</v>
          </cell>
        </row>
        <row r="218">
          <cell r="J218" t="str">
            <v>ELEGÍVEL</v>
          </cell>
          <cell r="K218">
            <v>283735.62</v>
          </cell>
          <cell r="O218">
            <v>281195.0478464574</v>
          </cell>
        </row>
        <row r="219">
          <cell r="J219" t="str">
            <v>ELEGÍVEL</v>
          </cell>
          <cell r="K219">
            <v>444.89</v>
          </cell>
          <cell r="O219">
            <v>440.90644958997541</v>
          </cell>
        </row>
        <row r="220">
          <cell r="J220" t="str">
            <v>ELEGÍVEL</v>
          </cell>
          <cell r="K220">
            <v>2036.1</v>
          </cell>
          <cell r="O220">
            <v>2017.86873611488</v>
          </cell>
        </row>
        <row r="221">
          <cell r="J221" t="str">
            <v>ELEGÍVEL</v>
          </cell>
          <cell r="K221">
            <v>956.6</v>
          </cell>
          <cell r="O221">
            <v>948.03459209640698</v>
          </cell>
        </row>
        <row r="222">
          <cell r="J222" t="str">
            <v>ELEGÍVEL</v>
          </cell>
          <cell r="K222">
            <v>271719.73</v>
          </cell>
          <cell r="O222">
            <v>269286.74827001448</v>
          </cell>
        </row>
        <row r="223">
          <cell r="J223" t="str">
            <v>ELEGÍVEL</v>
          </cell>
          <cell r="K223">
            <v>739.7</v>
          </cell>
          <cell r="O223">
            <v>731.43018385433504</v>
          </cell>
        </row>
        <row r="224">
          <cell r="J224" t="str">
            <v>ELEGÍVEL</v>
          </cell>
          <cell r="K224">
            <v>1657.89</v>
          </cell>
          <cell r="O224">
            <v>1639.354856712537</v>
          </cell>
        </row>
        <row r="225">
          <cell r="J225" t="str">
            <v>ELEGÍVEL</v>
          </cell>
          <cell r="K225">
            <v>952.56</v>
          </cell>
          <cell r="O225">
            <v>941.91041764537692</v>
          </cell>
        </row>
        <row r="226">
          <cell r="J226" t="str">
            <v>ELEGÍVEL</v>
          </cell>
          <cell r="K226">
            <v>675.84</v>
          </cell>
          <cell r="O226">
            <v>667.08306172678294</v>
          </cell>
        </row>
        <row r="227">
          <cell r="J227" t="str">
            <v>ELEGÍVEL</v>
          </cell>
          <cell r="K227">
            <v>595.20000000000005</v>
          </cell>
          <cell r="O227">
            <v>587.48792367983719</v>
          </cell>
        </row>
        <row r="228">
          <cell r="J228" t="str">
            <v>ELEGÍVEL</v>
          </cell>
          <cell r="K228">
            <v>1134.08</v>
          </cell>
          <cell r="O228">
            <v>1119.3855922157757</v>
          </cell>
        </row>
        <row r="229">
          <cell r="J229" t="str">
            <v>ELEGÍVEL</v>
          </cell>
          <cell r="K229">
            <v>1093.3900000000001</v>
          </cell>
          <cell r="O229">
            <v>1079.2228173257681</v>
          </cell>
        </row>
        <row r="230">
          <cell r="J230" t="str">
            <v>ELEGÍVEL</v>
          </cell>
          <cell r="K230">
            <v>1245.2</v>
          </cell>
          <cell r="O230">
            <v>1229.0657973221325</v>
          </cell>
        </row>
        <row r="231">
          <cell r="J231" t="str">
            <v>ELEGÍVEL</v>
          </cell>
          <cell r="K231">
            <v>2776.74</v>
          </cell>
          <cell r="O231">
            <v>2740.7614536269339</v>
          </cell>
        </row>
        <row r="232">
          <cell r="J232" t="str">
            <v>ELEGÍVEL</v>
          </cell>
          <cell r="K232">
            <v>1079.1200000000001</v>
          </cell>
          <cell r="O232">
            <v>1065.1377153921135</v>
          </cell>
        </row>
        <row r="233">
          <cell r="J233" t="str">
            <v>ELEGÍVEL</v>
          </cell>
          <cell r="K233">
            <v>1694.41</v>
          </cell>
          <cell r="O233">
            <v>1672.4553305819102</v>
          </cell>
        </row>
        <row r="234">
          <cell r="J234" t="str">
            <v>ELEGÍVEL</v>
          </cell>
          <cell r="K234">
            <v>1327.48</v>
          </cell>
          <cell r="O234">
            <v>1310.2796856964219</v>
          </cell>
        </row>
        <row r="235">
          <cell r="J235" t="str">
            <v>ELEGÍVEL</v>
          </cell>
          <cell r="K235">
            <v>2150.48</v>
          </cell>
          <cell r="O235">
            <v>2122.6159780158205</v>
          </cell>
        </row>
        <row r="236">
          <cell r="J236" t="str">
            <v>ELEGÍVEL</v>
          </cell>
          <cell r="K236">
            <v>938.34</v>
          </cell>
          <cell r="O236">
            <v>926.1818183900175</v>
          </cell>
        </row>
        <row r="237">
          <cell r="J237" t="str">
            <v>ELEGÍVEL</v>
          </cell>
          <cell r="K237">
            <v>544.04</v>
          </cell>
          <cell r="O237">
            <v>536.26681661127259</v>
          </cell>
        </row>
        <row r="238">
          <cell r="J238" t="str">
            <v>ELEGÍVEL</v>
          </cell>
          <cell r="K238">
            <v>932.75</v>
          </cell>
          <cell r="O238">
            <v>919.42297109433957</v>
          </cell>
        </row>
        <row r="239">
          <cell r="J239" t="str">
            <v>ELEGÍVEL</v>
          </cell>
          <cell r="K239">
            <v>1072.69</v>
          </cell>
          <cell r="O239">
            <v>1057.3635238415302</v>
          </cell>
        </row>
        <row r="240">
          <cell r="J240" t="str">
            <v>ELEGÍVEL</v>
          </cell>
          <cell r="K240">
            <v>396.94</v>
          </cell>
          <cell r="O240">
            <v>391.26856515270669</v>
          </cell>
        </row>
        <row r="241">
          <cell r="J241" t="str">
            <v>ELEGÍVEL</v>
          </cell>
          <cell r="K241">
            <v>344.65</v>
          </cell>
          <cell r="O241">
            <v>339.72567889323409</v>
          </cell>
        </row>
        <row r="242">
          <cell r="J242" t="str">
            <v>ELEGÍVEL</v>
          </cell>
          <cell r="K242">
            <v>488.05</v>
          </cell>
          <cell r="O242">
            <v>481.07679554284903</v>
          </cell>
        </row>
        <row r="243">
          <cell r="J243" t="str">
            <v>ELEGÍVEL</v>
          </cell>
          <cell r="K243">
            <v>822.86</v>
          </cell>
          <cell r="O243">
            <v>811.10306726849456</v>
          </cell>
        </row>
        <row r="244">
          <cell r="J244" t="str">
            <v>ELEGÍVEL</v>
          </cell>
          <cell r="K244">
            <v>678.87</v>
          </cell>
          <cell r="O244">
            <v>668.26817731627295</v>
          </cell>
        </row>
        <row r="245">
          <cell r="J245" t="str">
            <v>ELEGÍVEL</v>
          </cell>
          <cell r="K245">
            <v>534.18000000000006</v>
          </cell>
          <cell r="O245">
            <v>525.83778184159962</v>
          </cell>
        </row>
        <row r="246">
          <cell r="J246" t="str">
            <v>ELEGÍVEL</v>
          </cell>
          <cell r="K246">
            <v>657.22</v>
          </cell>
          <cell r="O246">
            <v>646.95628249267304</v>
          </cell>
        </row>
        <row r="247">
          <cell r="J247" t="str">
            <v>ELEGÍVEL</v>
          </cell>
          <cell r="K247">
            <v>1033.6400000000001</v>
          </cell>
          <cell r="O247">
            <v>1015.2124214157844</v>
          </cell>
        </row>
        <row r="248">
          <cell r="J248" t="str">
            <v>ELEGÍVEL</v>
          </cell>
          <cell r="K248">
            <v>1010.19</v>
          </cell>
          <cell r="O248">
            <v>992.1804844917101</v>
          </cell>
        </row>
        <row r="249">
          <cell r="J249" t="str">
            <v>ELEGÍVEL</v>
          </cell>
          <cell r="K249">
            <v>576.28</v>
          </cell>
          <cell r="O249">
            <v>566.00616676356196</v>
          </cell>
        </row>
        <row r="250">
          <cell r="J250" t="str">
            <v>ELEGÍVEL</v>
          </cell>
          <cell r="K250">
            <v>615.66999999999996</v>
          </cell>
          <cell r="O250">
            <v>604.69392776310497</v>
          </cell>
        </row>
        <row r="251">
          <cell r="J251" t="str">
            <v>ELEGÍVEL</v>
          </cell>
          <cell r="K251">
            <v>1192.27</v>
          </cell>
          <cell r="O251">
            <v>1171.0143896147567</v>
          </cell>
        </row>
        <row r="252">
          <cell r="J252" t="str">
            <v>ELEGÍVEL</v>
          </cell>
          <cell r="K252">
            <v>654.94000000000005</v>
          </cell>
          <cell r="O252">
            <v>643.26382810461462</v>
          </cell>
        </row>
        <row r="253">
          <cell r="J253" t="str">
            <v>ELEGÍVEL</v>
          </cell>
          <cell r="K253">
            <v>2101.3000000000002</v>
          </cell>
          <cell r="O253">
            <v>2063.8383393841063</v>
          </cell>
        </row>
        <row r="254">
          <cell r="J254" t="str">
            <v>ELEGÍVEL</v>
          </cell>
          <cell r="K254">
            <v>3064.56</v>
          </cell>
          <cell r="O254">
            <v>3009.925484863159</v>
          </cell>
        </row>
        <row r="255">
          <cell r="J255" t="str">
            <v>ELEGÍVEL</v>
          </cell>
          <cell r="K255">
            <v>2522.77</v>
          </cell>
          <cell r="O255">
            <v>2477.7944355627665</v>
          </cell>
        </row>
        <row r="256">
          <cell r="J256" t="str">
            <v>ELEGÍVEL</v>
          </cell>
          <cell r="K256">
            <v>1585.74</v>
          </cell>
          <cell r="O256">
            <v>1557.4696655855673</v>
          </cell>
        </row>
        <row r="257">
          <cell r="J257" t="str">
            <v>ELEGÍVEL</v>
          </cell>
          <cell r="K257">
            <v>850.73</v>
          </cell>
          <cell r="O257">
            <v>835.56331340800489</v>
          </cell>
        </row>
        <row r="258">
          <cell r="J258" t="str">
            <v>ELEGÍVEL</v>
          </cell>
          <cell r="K258">
            <v>2325.12</v>
          </cell>
          <cell r="O258">
            <v>2283.6681100598548</v>
          </cell>
        </row>
        <row r="259">
          <cell r="J259" t="str">
            <v>ELEGÍVEL</v>
          </cell>
          <cell r="K259">
            <v>895.17</v>
          </cell>
          <cell r="O259">
            <v>878.02565510783586</v>
          </cell>
        </row>
        <row r="260">
          <cell r="J260" t="str">
            <v>ELEGÍVEL</v>
          </cell>
          <cell r="K260">
            <v>379.48</v>
          </cell>
          <cell r="O260">
            <v>372.21217824583215</v>
          </cell>
        </row>
        <row r="261">
          <cell r="J261" t="str">
            <v>ELEGÍVEL</v>
          </cell>
          <cell r="K261">
            <v>176676.97</v>
          </cell>
          <cell r="O261">
            <v>173293.24298928413</v>
          </cell>
        </row>
        <row r="262">
          <cell r="J262" t="str">
            <v>ELEGÍVEL</v>
          </cell>
          <cell r="K262">
            <v>2355.77</v>
          </cell>
          <cell r="O262">
            <v>2310.6521638720988</v>
          </cell>
        </row>
        <row r="263">
          <cell r="J263" t="str">
            <v>ELEGÍVEL</v>
          </cell>
          <cell r="K263">
            <v>444.89</v>
          </cell>
          <cell r="O263">
            <v>436.36944234159444</v>
          </cell>
        </row>
        <row r="264">
          <cell r="J264" t="str">
            <v>ELEGÍVEL</v>
          </cell>
          <cell r="K264">
            <v>2036.1</v>
          </cell>
          <cell r="O264">
            <v>1997.1045012288889</v>
          </cell>
        </row>
        <row r="265">
          <cell r="J265" t="str">
            <v>ELEGÍVEL</v>
          </cell>
          <cell r="K265">
            <v>956.6</v>
          </cell>
          <cell r="O265">
            <v>938.27914438168818</v>
          </cell>
        </row>
        <row r="266">
          <cell r="J266" t="str">
            <v>ELEGÍVEL</v>
          </cell>
          <cell r="K266">
            <v>418.82</v>
          </cell>
          <cell r="O266">
            <v>410.42941616968341</v>
          </cell>
        </row>
        <row r="267">
          <cell r="J267" t="str">
            <v>ELEGÍVEL</v>
          </cell>
          <cell r="K267">
            <v>21347.14</v>
          </cell>
          <cell r="O267">
            <v>20919.474254076918</v>
          </cell>
        </row>
        <row r="268">
          <cell r="J268" t="str">
            <v>ELEGÍVEL</v>
          </cell>
          <cell r="K268">
            <v>739.7</v>
          </cell>
          <cell r="O268">
            <v>724.55503119362845</v>
          </cell>
        </row>
        <row r="269">
          <cell r="J269" t="str">
            <v>ELEGÍVEL</v>
          </cell>
          <cell r="K269">
            <v>1657.89</v>
          </cell>
          <cell r="O269">
            <v>1623.9455734292342</v>
          </cell>
        </row>
        <row r="270">
          <cell r="J270" t="str">
            <v>ELEGÍVEL</v>
          </cell>
          <cell r="K270">
            <v>952.56</v>
          </cell>
          <cell r="O270">
            <v>933.05683454617088</v>
          </cell>
        </row>
        <row r="271">
          <cell r="J271" t="str">
            <v>ELEGÍVEL</v>
          </cell>
          <cell r="K271">
            <v>675.84</v>
          </cell>
          <cell r="O271">
            <v>660.81274640758818</v>
          </cell>
        </row>
        <row r="272">
          <cell r="J272" t="str">
            <v>ELEGÍVEL</v>
          </cell>
          <cell r="K272">
            <v>595.20000000000005</v>
          </cell>
          <cell r="O272">
            <v>581.96577098395551</v>
          </cell>
        </row>
        <row r="273">
          <cell r="J273" t="str">
            <v>ELEGÍVEL</v>
          </cell>
          <cell r="K273">
            <v>1134.08</v>
          </cell>
          <cell r="O273">
            <v>1108.8638131006119</v>
          </cell>
        </row>
        <row r="274">
          <cell r="J274" t="str">
            <v>ELEGÍVEL</v>
          </cell>
          <cell r="K274">
            <v>1093.3900000000001</v>
          </cell>
          <cell r="O274">
            <v>1069.0785523120751</v>
          </cell>
        </row>
        <row r="275">
          <cell r="J275" t="str">
            <v>ELEGÍVEL</v>
          </cell>
          <cell r="K275">
            <v>1245.2</v>
          </cell>
          <cell r="O275">
            <v>1217.5130679254391</v>
          </cell>
        </row>
        <row r="276">
          <cell r="J276" t="str">
            <v>ELEGÍVEL</v>
          </cell>
          <cell r="K276">
            <v>2776.74</v>
          </cell>
          <cell r="O276">
            <v>2714.9993866296845</v>
          </cell>
        </row>
        <row r="277">
          <cell r="J277" t="str">
            <v>ELEGÍVEL</v>
          </cell>
          <cell r="K277">
            <v>1079.1200000000001</v>
          </cell>
          <cell r="O277">
            <v>1055.125844731529</v>
          </cell>
        </row>
        <row r="278">
          <cell r="J278" t="str">
            <v>ELEGÍVEL</v>
          </cell>
          <cell r="K278">
            <v>1694.41</v>
          </cell>
          <cell r="O278">
            <v>1656.7349160163374</v>
          </cell>
        </row>
        <row r="279">
          <cell r="J279" t="str">
            <v>ELEGÍVEL</v>
          </cell>
          <cell r="K279">
            <v>2150.48</v>
          </cell>
          <cell r="O279">
            <v>2102.6642325026487</v>
          </cell>
        </row>
        <row r="280">
          <cell r="J280" t="str">
            <v>ELEGÍVEL</v>
          </cell>
          <cell r="K280">
            <v>938.34</v>
          </cell>
          <cell r="O280">
            <v>917.47607786472577</v>
          </cell>
        </row>
        <row r="281">
          <cell r="J281" t="str">
            <v>ELEGÍVEL</v>
          </cell>
          <cell r="K281">
            <v>544.04</v>
          </cell>
          <cell r="O281">
            <v>530.98727422908291</v>
          </cell>
        </row>
        <row r="282">
          <cell r="J282" t="str">
            <v>ELEGÍVEL</v>
          </cell>
          <cell r="K282">
            <v>932.75</v>
          </cell>
          <cell r="O282">
            <v>910.37125953455086</v>
          </cell>
        </row>
        <row r="283">
          <cell r="J283" t="str">
            <v>ELEGÍVEL</v>
          </cell>
          <cell r="K283">
            <v>1072.69</v>
          </cell>
          <cell r="O283">
            <v>1046.9537886787643</v>
          </cell>
        </row>
        <row r="284">
          <cell r="J284" t="str">
            <v>ELEGÍVEL</v>
          </cell>
          <cell r="K284">
            <v>1286.77</v>
          </cell>
          <cell r="O284">
            <v>1255.8975348499321</v>
          </cell>
        </row>
        <row r="285">
          <cell r="J285" t="str">
            <v>ELEGÍVEL</v>
          </cell>
          <cell r="K285">
            <v>344.65</v>
          </cell>
          <cell r="O285">
            <v>336.38108238926071</v>
          </cell>
        </row>
        <row r="286">
          <cell r="J286" t="str">
            <v>ELEGÍVEL</v>
          </cell>
          <cell r="K286">
            <v>488.05</v>
          </cell>
          <cell r="O286">
            <v>476.34059846243645</v>
          </cell>
        </row>
        <row r="287">
          <cell r="J287" t="str">
            <v>ELEGÍVEL</v>
          </cell>
          <cell r="K287">
            <v>822.86</v>
          </cell>
          <cell r="O287">
            <v>803.11776426759639</v>
          </cell>
        </row>
        <row r="288">
          <cell r="J288" t="str">
            <v>ELEGÍVEL</v>
          </cell>
          <cell r="K288">
            <v>326.91000000000003</v>
          </cell>
          <cell r="O288">
            <v>319.06670431995718</v>
          </cell>
        </row>
        <row r="289">
          <cell r="J289" t="str">
            <v>ELEGÍVEL</v>
          </cell>
          <cell r="K289">
            <v>678.87</v>
          </cell>
          <cell r="O289">
            <v>661.68908262772845</v>
          </cell>
        </row>
        <row r="290">
          <cell r="J290" t="str">
            <v>ELEGÍVEL</v>
          </cell>
          <cell r="K290">
            <v>534.18000000000006</v>
          </cell>
          <cell r="O290">
            <v>520.66091322061664</v>
          </cell>
        </row>
        <row r="291">
          <cell r="J291" t="str">
            <v>ELEGÍVEL</v>
          </cell>
          <cell r="K291">
            <v>657.22</v>
          </cell>
          <cell r="O291">
            <v>640.58700323271864</v>
          </cell>
        </row>
        <row r="292">
          <cell r="J292" t="str">
            <v>ELEGÍVEL</v>
          </cell>
          <cell r="K292">
            <v>1033.6400000000001</v>
          </cell>
          <cell r="O292">
            <v>1006.1221971859908</v>
          </cell>
        </row>
        <row r="293">
          <cell r="J293" t="str">
            <v>ELEGÍVEL</v>
          </cell>
          <cell r="K293">
            <v>1010.19</v>
          </cell>
          <cell r="O293">
            <v>983.29648850210515</v>
          </cell>
        </row>
        <row r="294">
          <cell r="J294" t="str">
            <v>ELEGÍVEL</v>
          </cell>
          <cell r="K294">
            <v>576.28</v>
          </cell>
          <cell r="O294">
            <v>560.93814073985402</v>
          </cell>
        </row>
        <row r="295">
          <cell r="J295" t="str">
            <v>ELEGÍVEL</v>
          </cell>
          <cell r="K295">
            <v>615.66999999999996</v>
          </cell>
          <cell r="O295">
            <v>599.27949106216749</v>
          </cell>
        </row>
        <row r="296">
          <cell r="J296" t="str">
            <v>ELEGÍVEL</v>
          </cell>
          <cell r="K296">
            <v>1192.27</v>
          </cell>
          <cell r="O296">
            <v>1160.5291126881129</v>
          </cell>
        </row>
        <row r="297">
          <cell r="J297" t="str">
            <v>ELEGÍVEL</v>
          </cell>
          <cell r="K297">
            <v>3064.56</v>
          </cell>
          <cell r="O297">
            <v>2982.9745758758363</v>
          </cell>
        </row>
        <row r="298">
          <cell r="J298" t="str">
            <v>ELEGÍVEL</v>
          </cell>
          <cell r="K298">
            <v>2522.77</v>
          </cell>
          <cell r="O298">
            <v>2455.6082343900216</v>
          </cell>
        </row>
        <row r="299">
          <cell r="J299" t="str">
            <v>ELEGÍVEL</v>
          </cell>
          <cell r="K299">
            <v>1585.74</v>
          </cell>
          <cell r="O299">
            <v>1543.5240634705631</v>
          </cell>
        </row>
        <row r="300">
          <cell r="J300" t="str">
            <v>ELEGÍVEL</v>
          </cell>
          <cell r="K300">
            <v>850.73</v>
          </cell>
          <cell r="O300">
            <v>828.0816694516833</v>
          </cell>
        </row>
        <row r="301">
          <cell r="J301" t="str">
            <v>ELEGÍVEL</v>
          </cell>
          <cell r="K301">
            <v>2325.12</v>
          </cell>
          <cell r="O301">
            <v>2263.2201183401289</v>
          </cell>
        </row>
        <row r="302">
          <cell r="J302" t="str">
            <v>ELEGÍVEL</v>
          </cell>
          <cell r="K302">
            <v>895.17</v>
          </cell>
          <cell r="O302">
            <v>869.38149978216359</v>
          </cell>
        </row>
        <row r="303">
          <cell r="J303" t="str">
            <v>ELEGÍVEL</v>
          </cell>
          <cell r="K303">
            <v>379.48</v>
          </cell>
          <cell r="O303">
            <v>368.54775242393674</v>
          </cell>
        </row>
        <row r="304">
          <cell r="J304" t="str">
            <v>ELEGÍVEL</v>
          </cell>
          <cell r="K304">
            <v>444.89</v>
          </cell>
          <cell r="O304">
            <v>432.07338878435019</v>
          </cell>
        </row>
        <row r="305">
          <cell r="J305" t="str">
            <v>ELEGÍVEL</v>
          </cell>
          <cell r="K305">
            <v>2036.1</v>
          </cell>
          <cell r="O305">
            <v>1977.4430239021226</v>
          </cell>
        </row>
        <row r="306">
          <cell r="J306" t="str">
            <v>ELEGÍVEL</v>
          </cell>
          <cell r="K306">
            <v>956.6</v>
          </cell>
          <cell r="O306">
            <v>929.04179395155973</v>
          </cell>
        </row>
        <row r="307">
          <cell r="J307" t="str">
            <v>ELEGÍVEL</v>
          </cell>
          <cell r="K307">
            <v>183609.84</v>
          </cell>
          <cell r="O307">
            <v>178320.31689395657</v>
          </cell>
        </row>
        <row r="308">
          <cell r="J308" t="str">
            <v>ELEGÍVEL</v>
          </cell>
          <cell r="K308">
            <v>1256.46</v>
          </cell>
          <cell r="O308">
            <v>1219.7146289556088</v>
          </cell>
        </row>
        <row r="309">
          <cell r="J309" t="str">
            <v>ELEGÍVEL</v>
          </cell>
          <cell r="K309">
            <v>739.7</v>
          </cell>
          <cell r="O309">
            <v>717.09922864995178</v>
          </cell>
        </row>
        <row r="310">
          <cell r="J310" t="str">
            <v>ELEGÍVEL</v>
          </cell>
          <cell r="K310">
            <v>1657.89</v>
          </cell>
          <cell r="O310">
            <v>1607.2348792570888</v>
          </cell>
        </row>
        <row r="311">
          <cell r="J311" t="str">
            <v>ELEGÍVEL</v>
          </cell>
          <cell r="K311">
            <v>952.56</v>
          </cell>
          <cell r="O311">
            <v>923.45551067026895</v>
          </cell>
        </row>
        <row r="312">
          <cell r="J312" t="str">
            <v>ELEGÍVEL</v>
          </cell>
          <cell r="K312">
            <v>675.84</v>
          </cell>
          <cell r="O312">
            <v>654.30705037478856</v>
          </cell>
        </row>
        <row r="313">
          <cell r="J313" t="str">
            <v>ELEGÍVEL</v>
          </cell>
          <cell r="K313">
            <v>595.20000000000005</v>
          </cell>
          <cell r="O313">
            <v>576.23632277325135</v>
          </cell>
        </row>
        <row r="314">
          <cell r="J314" t="str">
            <v>ELEGÍVEL</v>
          </cell>
          <cell r="K314">
            <v>1134.08</v>
          </cell>
          <cell r="O314">
            <v>1097.9470580152702</v>
          </cell>
        </row>
        <row r="315">
          <cell r="J315" t="str">
            <v>ELEGÍVEL</v>
          </cell>
          <cell r="K315">
            <v>1093.3900000000001</v>
          </cell>
          <cell r="O315">
            <v>1058.5534827907347</v>
          </cell>
        </row>
        <row r="316">
          <cell r="J316" t="str">
            <v>ELEGÍVEL</v>
          </cell>
          <cell r="K316">
            <v>1245.2</v>
          </cell>
          <cell r="O316">
            <v>1205.5266618233409</v>
          </cell>
        </row>
        <row r="317">
          <cell r="J317" t="str">
            <v>ELEGÍVEL</v>
          </cell>
          <cell r="K317">
            <v>2776.74</v>
          </cell>
          <cell r="O317">
            <v>2688.2702400829935</v>
          </cell>
        </row>
        <row r="318">
          <cell r="J318" t="str">
            <v>ELEGÍVEL</v>
          </cell>
          <cell r="K318">
            <v>1079.1200000000001</v>
          </cell>
          <cell r="O318">
            <v>1044.7381395011273</v>
          </cell>
        </row>
        <row r="319">
          <cell r="J319" t="str">
            <v>ELEGÍVEL</v>
          </cell>
          <cell r="K319">
            <v>1694.41</v>
          </cell>
          <cell r="O319">
            <v>1640.424374445942</v>
          </cell>
        </row>
        <row r="320">
          <cell r="J320" t="str">
            <v>ELEGÍVEL</v>
          </cell>
          <cell r="K320">
            <v>13.88</v>
          </cell>
          <cell r="O320">
            <v>13.437769086177299</v>
          </cell>
        </row>
        <row r="321">
          <cell r="J321" t="str">
            <v>ELEGÍVEL</v>
          </cell>
          <cell r="K321">
            <v>544.04</v>
          </cell>
          <cell r="O321">
            <v>525.99620515400011</v>
          </cell>
        </row>
        <row r="322">
          <cell r="J322" t="str">
            <v>ELEGÍVEL</v>
          </cell>
          <cell r="K322">
            <v>932.75</v>
          </cell>
          <cell r="O322">
            <v>901.81413197079928</v>
          </cell>
        </row>
        <row r="323">
          <cell r="J323" t="str">
            <v>ELEGÍVEL</v>
          </cell>
          <cell r="K323">
            <v>1072.69</v>
          </cell>
          <cell r="O323">
            <v>1037.112839693119</v>
          </cell>
        </row>
        <row r="324">
          <cell r="J324" t="str">
            <v>ELEGÍVEL</v>
          </cell>
          <cell r="K324">
            <v>1286.77</v>
          </cell>
          <cell r="O324">
            <v>1244.0925977979796</v>
          </cell>
        </row>
        <row r="325">
          <cell r="J325" t="str">
            <v>ELEGÍVEL</v>
          </cell>
          <cell r="K325">
            <v>344.65</v>
          </cell>
          <cell r="O325">
            <v>333.21923407529988</v>
          </cell>
        </row>
        <row r="326">
          <cell r="J326" t="str">
            <v>ELEGÍVEL</v>
          </cell>
          <cell r="K326">
            <v>488.05</v>
          </cell>
          <cell r="O326">
            <v>471.86318639329789</v>
          </cell>
        </row>
        <row r="327">
          <cell r="J327" t="str">
            <v>ELEGÍVEL</v>
          </cell>
          <cell r="K327">
            <v>822.86</v>
          </cell>
          <cell r="O327">
            <v>795.56877687857616</v>
          </cell>
        </row>
        <row r="328">
          <cell r="J328" t="str">
            <v>ELEGÍVEL</v>
          </cell>
          <cell r="K328">
            <v>326.91000000000003</v>
          </cell>
          <cell r="O328">
            <v>316.06760426971215</v>
          </cell>
        </row>
        <row r="329">
          <cell r="J329" t="str">
            <v>ELEGÍVEL</v>
          </cell>
          <cell r="K329">
            <v>678.87</v>
          </cell>
          <cell r="O329">
            <v>654.8801820846578</v>
          </cell>
        </row>
        <row r="330">
          <cell r="J330" t="str">
            <v>ELEGÍVEL</v>
          </cell>
          <cell r="K330">
            <v>657.22</v>
          </cell>
          <cell r="O330">
            <v>633.99524690983367</v>
          </cell>
        </row>
        <row r="331">
          <cell r="J331" t="str">
            <v>ELEGÍVEL</v>
          </cell>
          <cell r="K331">
            <v>1033.6400000000001</v>
          </cell>
          <cell r="O331">
            <v>995.7690174907633</v>
          </cell>
        </row>
        <row r="332">
          <cell r="J332" t="str">
            <v>ELEGÍVEL</v>
          </cell>
          <cell r="K332">
            <v>576.28</v>
          </cell>
          <cell r="O332">
            <v>555.16598564256128</v>
          </cell>
        </row>
        <row r="333">
          <cell r="J333" t="str">
            <v>ELEGÍVEL</v>
          </cell>
          <cell r="K333">
            <v>615.66999999999996</v>
          </cell>
          <cell r="O333">
            <v>593.11279652348799</v>
          </cell>
        </row>
        <row r="334">
          <cell r="J334" t="str">
            <v>ELEGÍVEL</v>
          </cell>
          <cell r="K334">
            <v>1192.27</v>
          </cell>
          <cell r="O334">
            <v>1148.5870578573897</v>
          </cell>
        </row>
        <row r="335">
          <cell r="J335" t="str">
            <v>ELEGÍVEL</v>
          </cell>
          <cell r="K335">
            <v>3064.56</v>
          </cell>
          <cell r="O335">
            <v>2952.2792270437417</v>
          </cell>
        </row>
        <row r="336">
          <cell r="J336" t="str">
            <v>ELEGÍVEL</v>
          </cell>
          <cell r="K336">
            <v>2522.77</v>
          </cell>
          <cell r="O336">
            <v>2430.3395807584579</v>
          </cell>
        </row>
        <row r="337">
          <cell r="J337" t="str">
            <v>ELEGÍVEL</v>
          </cell>
          <cell r="K337">
            <v>850.73</v>
          </cell>
          <cell r="O337">
            <v>819.56055904368736</v>
          </cell>
        </row>
        <row r="338">
          <cell r="J338" t="str">
            <v>ELEGÍVEL</v>
          </cell>
          <cell r="K338">
            <v>2325.12</v>
          </cell>
          <cell r="O338">
            <v>2239.931173279017</v>
          </cell>
        </row>
        <row r="339">
          <cell r="J339" t="str">
            <v>ELEGÍVEL</v>
          </cell>
          <cell r="K339">
            <v>895.17</v>
          </cell>
          <cell r="O339">
            <v>861.2096596484962</v>
          </cell>
        </row>
        <row r="340">
          <cell r="J340" t="str">
            <v>ELEGÍVEL</v>
          </cell>
          <cell r="K340">
            <v>379.48</v>
          </cell>
          <cell r="O340">
            <v>365.08355021215118</v>
          </cell>
        </row>
        <row r="341">
          <cell r="J341" t="str">
            <v>ELEGÍVEL</v>
          </cell>
          <cell r="K341">
            <v>444.89</v>
          </cell>
          <cell r="O341">
            <v>428.01207087035925</v>
          </cell>
        </row>
        <row r="342">
          <cell r="J342" t="str">
            <v>ELEGÍVEL</v>
          </cell>
          <cell r="K342">
            <v>2036.1</v>
          </cell>
          <cell r="O342">
            <v>1958.8558463870586</v>
          </cell>
        </row>
        <row r="343">
          <cell r="J343" t="str">
            <v>ELEGÍVEL</v>
          </cell>
          <cell r="K343">
            <v>956.6</v>
          </cell>
          <cell r="O343">
            <v>920.30917079409676</v>
          </cell>
        </row>
        <row r="344">
          <cell r="J344" t="str">
            <v>ELEGÍVEL</v>
          </cell>
          <cell r="K344">
            <v>1256.46</v>
          </cell>
          <cell r="O344">
            <v>1207.7065485033443</v>
          </cell>
        </row>
        <row r="345">
          <cell r="J345" t="str">
            <v>ELEGÍVEL</v>
          </cell>
          <cell r="K345">
            <v>739.7</v>
          </cell>
          <cell r="O345">
            <v>710.35878126526302</v>
          </cell>
        </row>
        <row r="346">
          <cell r="J346" t="str">
            <v>ELEGÍVEL</v>
          </cell>
          <cell r="K346">
            <v>1781.62</v>
          </cell>
          <cell r="O346">
            <v>1710.9495902092981</v>
          </cell>
        </row>
        <row r="347">
          <cell r="J347" t="str">
            <v>ELEGÍVEL</v>
          </cell>
          <cell r="K347">
            <v>1880.88</v>
          </cell>
          <cell r="O347">
            <v>1806.2723056728512</v>
          </cell>
        </row>
        <row r="348">
          <cell r="J348" t="str">
            <v>ELEGÍVEL</v>
          </cell>
          <cell r="K348">
            <v>952.56</v>
          </cell>
          <cell r="O348">
            <v>914.77539635262792</v>
          </cell>
        </row>
        <row r="349">
          <cell r="J349" t="str">
            <v>ELEGÍVEL</v>
          </cell>
          <cell r="K349">
            <v>675.84</v>
          </cell>
          <cell r="O349">
            <v>647.86540286572176</v>
          </cell>
        </row>
        <row r="350">
          <cell r="J350" t="str">
            <v>ELEGÍVEL</v>
          </cell>
          <cell r="K350">
            <v>595.20000000000005</v>
          </cell>
          <cell r="O350">
            <v>570.56328093287993</v>
          </cell>
        </row>
        <row r="351">
          <cell r="J351" t="str">
            <v>ELEGÍVEL</v>
          </cell>
          <cell r="K351">
            <v>1134.08</v>
          </cell>
          <cell r="O351">
            <v>1087.1377782936163</v>
          </cell>
        </row>
        <row r="352">
          <cell r="J352" t="str">
            <v>ELEGÍVEL</v>
          </cell>
          <cell r="K352">
            <v>1093.3900000000001</v>
          </cell>
          <cell r="O352">
            <v>1048.1320324919382</v>
          </cell>
        </row>
        <row r="353">
          <cell r="J353" t="str">
            <v>ELEGÍVEL</v>
          </cell>
          <cell r="K353">
            <v>1245.2</v>
          </cell>
          <cell r="O353">
            <v>1193.6582617903596</v>
          </cell>
        </row>
        <row r="354">
          <cell r="J354" t="str">
            <v>ELEGÍVEL</v>
          </cell>
          <cell r="K354">
            <v>2776.74</v>
          </cell>
          <cell r="O354">
            <v>2661.8042417633815</v>
          </cell>
        </row>
        <row r="355">
          <cell r="J355" t="str">
            <v>ELEGÍVEL</v>
          </cell>
          <cell r="K355">
            <v>1079.1200000000001</v>
          </cell>
          <cell r="O355">
            <v>1034.4527011429593</v>
          </cell>
        </row>
        <row r="356">
          <cell r="J356" t="str">
            <v>ELEGÍVEL</v>
          </cell>
          <cell r="K356">
            <v>1694.41</v>
          </cell>
          <cell r="O356">
            <v>1624.2744100226496</v>
          </cell>
        </row>
        <row r="357">
          <cell r="J357" t="str">
            <v>ELEGÍVEL</v>
          </cell>
          <cell r="K357">
            <v>544.04</v>
          </cell>
          <cell r="O357">
            <v>520.81777685681448</v>
          </cell>
        </row>
        <row r="358">
          <cell r="J358" t="str">
            <v>ELEGÍVEL</v>
          </cell>
          <cell r="K358">
            <v>932.75</v>
          </cell>
          <cell r="O358">
            <v>892.93577928680554</v>
          </cell>
        </row>
        <row r="359">
          <cell r="J359" t="str">
            <v>ELEGÍVEL</v>
          </cell>
          <cell r="K359">
            <v>1072.69</v>
          </cell>
          <cell r="O359">
            <v>1026.9024723486075</v>
          </cell>
        </row>
        <row r="360">
          <cell r="J360" t="str">
            <v>ELEGÍVEL</v>
          </cell>
          <cell r="K360">
            <v>1286.77</v>
          </cell>
          <cell r="O360">
            <v>1231.8445164437233</v>
          </cell>
        </row>
        <row r="361">
          <cell r="J361" t="str">
            <v>ELEGÍVEL</v>
          </cell>
          <cell r="K361">
            <v>344.65</v>
          </cell>
          <cell r="O361">
            <v>329.93869346684272</v>
          </cell>
        </row>
        <row r="362">
          <cell r="J362" t="str">
            <v>ELEGÍVEL</v>
          </cell>
          <cell r="K362">
            <v>488.05</v>
          </cell>
          <cell r="O362">
            <v>467.21769721889626</v>
          </cell>
        </row>
        <row r="363">
          <cell r="J363" t="str">
            <v>ELEGÍVEL</v>
          </cell>
          <cell r="K363">
            <v>822.86</v>
          </cell>
          <cell r="O363">
            <v>787.73640883831774</v>
          </cell>
        </row>
        <row r="364">
          <cell r="J364" t="str">
            <v>ELEGÍVEL</v>
          </cell>
          <cell r="K364">
            <v>326.91000000000003</v>
          </cell>
          <cell r="O364">
            <v>312.95592131508943</v>
          </cell>
        </row>
        <row r="365">
          <cell r="J365" t="str">
            <v>ELEGÍVEL</v>
          </cell>
          <cell r="K365">
            <v>678.87</v>
          </cell>
          <cell r="O365">
            <v>649.01637705901021</v>
          </cell>
        </row>
        <row r="366">
          <cell r="J366" t="str">
            <v>ELEGÍVEL</v>
          </cell>
          <cell r="K366">
            <v>657.22</v>
          </cell>
          <cell r="O366">
            <v>628.31844584489329</v>
          </cell>
        </row>
        <row r="367">
          <cell r="J367" t="str">
            <v>ELEGÍVEL</v>
          </cell>
          <cell r="K367">
            <v>576.28</v>
          </cell>
          <cell r="O367">
            <v>549.7003810972875</v>
          </cell>
        </row>
        <row r="368">
          <cell r="J368" t="str">
            <v>ELEGÍVEL</v>
          </cell>
          <cell r="K368">
            <v>615.66999999999996</v>
          </cell>
          <cell r="O368">
            <v>587.27360593837545</v>
          </cell>
        </row>
        <row r="369">
          <cell r="J369" t="str">
            <v>ELEGÍVEL</v>
          </cell>
          <cell r="K369">
            <v>1192.27</v>
          </cell>
          <cell r="O369">
            <v>1137.2792277553672</v>
          </cell>
        </row>
        <row r="370">
          <cell r="J370" t="str">
            <v>ELEGÍVEL</v>
          </cell>
          <cell r="K370">
            <v>2522.77</v>
          </cell>
          <cell r="O370">
            <v>2406.4129076504546</v>
          </cell>
        </row>
        <row r="371">
          <cell r="J371" t="str">
            <v>ELEGÍVEL</v>
          </cell>
          <cell r="K371">
            <v>850.73</v>
          </cell>
          <cell r="O371">
            <v>811.4919921060864</v>
          </cell>
        </row>
        <row r="372">
          <cell r="J372" t="str">
            <v>ELEGÍVEL</v>
          </cell>
          <cell r="K372">
            <v>2325.12</v>
          </cell>
          <cell r="O372">
            <v>2217.8790693706619</v>
          </cell>
        </row>
        <row r="373">
          <cell r="J373" t="str">
            <v>ELEGÍVEL</v>
          </cell>
          <cell r="K373">
            <v>5942.76</v>
          </cell>
          <cell r="O373">
            <v>5668.6635607165208</v>
          </cell>
        </row>
        <row r="374">
          <cell r="J374" t="str">
            <v>ELEGÍVEL</v>
          </cell>
          <cell r="K374">
            <v>895.17</v>
          </cell>
          <cell r="O374">
            <v>852.73105765929051</v>
          </cell>
        </row>
        <row r="375">
          <cell r="J375" t="str">
            <v>ELEGÍVEL</v>
          </cell>
          <cell r="K375">
            <v>379.48</v>
          </cell>
          <cell r="O375">
            <v>361.48930567439436</v>
          </cell>
        </row>
        <row r="376">
          <cell r="J376" t="str">
            <v>ELEGÍVEL</v>
          </cell>
          <cell r="K376">
            <v>2036.1</v>
          </cell>
          <cell r="O376">
            <v>1939.5709267514344</v>
          </cell>
        </row>
        <row r="377">
          <cell r="J377" t="str">
            <v>ELEGÍVEL</v>
          </cell>
          <cell r="K377">
            <v>956.6</v>
          </cell>
          <cell r="O377">
            <v>911.24873460558035</v>
          </cell>
        </row>
        <row r="378">
          <cell r="J378" t="str">
            <v>ELEGÍVEL</v>
          </cell>
          <cell r="K378">
            <v>1256.46</v>
          </cell>
          <cell r="O378">
            <v>1195.8166875039954</v>
          </cell>
        </row>
        <row r="379">
          <cell r="J379" t="str">
            <v>ELEGÍVEL</v>
          </cell>
          <cell r="K379">
            <v>739.7</v>
          </cell>
          <cell r="O379">
            <v>703.36530492833515</v>
          </cell>
        </row>
        <row r="380">
          <cell r="J380" t="str">
            <v>ELEGÍVEL</v>
          </cell>
          <cell r="K380">
            <v>1781.62</v>
          </cell>
          <cell r="O380">
            <v>1694.1053056190624</v>
          </cell>
        </row>
        <row r="381">
          <cell r="J381" t="str">
            <v>ELEGÍVEL</v>
          </cell>
          <cell r="K381">
            <v>1880.88</v>
          </cell>
          <cell r="O381">
            <v>1788.4895697358484</v>
          </cell>
        </row>
        <row r="382">
          <cell r="J382" t="str">
            <v>ELEGÍVEL</v>
          </cell>
          <cell r="K382">
            <v>952.56</v>
          </cell>
          <cell r="O382">
            <v>905.76944012780166</v>
          </cell>
        </row>
        <row r="383">
          <cell r="J383" t="str">
            <v>ELEGÍVEL</v>
          </cell>
          <cell r="K383">
            <v>675.84</v>
          </cell>
          <cell r="O383">
            <v>641.77572589228816</v>
          </cell>
        </row>
        <row r="384">
          <cell r="J384" t="str">
            <v>ELEGÍVEL</v>
          </cell>
          <cell r="K384">
            <v>1134.08</v>
          </cell>
          <cell r="O384">
            <v>1076.9191157965288</v>
          </cell>
        </row>
        <row r="385">
          <cell r="J385" t="str">
            <v>ELEGÍVEL</v>
          </cell>
          <cell r="K385">
            <v>1093.3900000000001</v>
          </cell>
          <cell r="O385">
            <v>1038.2800084833229</v>
          </cell>
        </row>
        <row r="386">
          <cell r="J386" t="str">
            <v>ELEGÍVEL</v>
          </cell>
          <cell r="K386">
            <v>1245.2</v>
          </cell>
          <cell r="O386">
            <v>1182.438349137484</v>
          </cell>
        </row>
        <row r="387">
          <cell r="J387" t="str">
            <v>ELEGÍVEL</v>
          </cell>
          <cell r="K387">
            <v>2776.74</v>
          </cell>
          <cell r="O387">
            <v>2636.7843411371805</v>
          </cell>
        </row>
        <row r="388">
          <cell r="J388" t="str">
            <v>ELEGÍVEL</v>
          </cell>
          <cell r="K388">
            <v>1079.1200000000001</v>
          </cell>
          <cell r="O388">
            <v>1024.7292574054302</v>
          </cell>
        </row>
        <row r="389">
          <cell r="J389" t="str">
            <v>ELEGÍVEL</v>
          </cell>
          <cell r="K389">
            <v>1694.41</v>
          </cell>
          <cell r="O389">
            <v>1609.0068769370737</v>
          </cell>
        </row>
        <row r="390">
          <cell r="J390" t="str">
            <v>ELEGÍVEL</v>
          </cell>
          <cell r="K390">
            <v>544.04</v>
          </cell>
          <cell r="O390">
            <v>515.45846757276468</v>
          </cell>
        </row>
        <row r="391">
          <cell r="J391" t="str">
            <v>ELEGÍVEL</v>
          </cell>
          <cell r="K391">
            <v>932.75</v>
          </cell>
          <cell r="O391">
            <v>883.74730833853448</v>
          </cell>
        </row>
        <row r="392">
          <cell r="J392" t="str">
            <v>ELEGÍVEL</v>
          </cell>
          <cell r="K392">
            <v>1072.69</v>
          </cell>
          <cell r="O392">
            <v>1016.335459857049</v>
          </cell>
        </row>
        <row r="393">
          <cell r="J393" t="str">
            <v>ELEGÍVEL</v>
          </cell>
          <cell r="K393">
            <v>1286.77</v>
          </cell>
          <cell r="O393">
            <v>1219.1686131876452</v>
          </cell>
        </row>
        <row r="394">
          <cell r="J394" t="str">
            <v>ELEGÍVEL</v>
          </cell>
          <cell r="K394">
            <v>344.65</v>
          </cell>
          <cell r="O394">
            <v>326.54356453377204</v>
          </cell>
        </row>
        <row r="395">
          <cell r="J395" t="str">
            <v>ELEGÍVEL</v>
          </cell>
          <cell r="K395">
            <v>488.05</v>
          </cell>
          <cell r="O395">
            <v>462.4099424654213</v>
          </cell>
        </row>
        <row r="396">
          <cell r="J396" t="str">
            <v>ELEGÍVEL</v>
          </cell>
          <cell r="K396">
            <v>822.86</v>
          </cell>
          <cell r="O396">
            <v>779.63045847166597</v>
          </cell>
        </row>
        <row r="397">
          <cell r="J397" t="str">
            <v>ELEGÍVEL</v>
          </cell>
          <cell r="K397">
            <v>326.91000000000003</v>
          </cell>
          <cell r="O397">
            <v>309.73554818434769</v>
          </cell>
        </row>
        <row r="398">
          <cell r="J398" t="str">
            <v>ELEGÍVEL</v>
          </cell>
          <cell r="K398">
            <v>678.87</v>
          </cell>
          <cell r="O398">
            <v>642.33788095224429</v>
          </cell>
        </row>
        <row r="399">
          <cell r="J399" t="str">
            <v>ELEGÍVEL</v>
          </cell>
          <cell r="K399">
            <v>140635</v>
          </cell>
          <cell r="O399">
            <v>133066.99056920895</v>
          </cell>
        </row>
        <row r="400">
          <cell r="J400" t="str">
            <v>ELEGÍVEL</v>
          </cell>
          <cell r="K400">
            <v>657.22</v>
          </cell>
          <cell r="O400">
            <v>621.85293520030939</v>
          </cell>
        </row>
        <row r="401">
          <cell r="J401" t="str">
            <v>ELEGÍVEL</v>
          </cell>
          <cell r="K401">
            <v>2818</v>
          </cell>
          <cell r="O401">
            <v>2662.7597123500054</v>
          </cell>
        </row>
        <row r="402">
          <cell r="J402" t="str">
            <v>ELEGÍVEL</v>
          </cell>
          <cell r="K402">
            <v>576.28</v>
          </cell>
          <cell r="O402">
            <v>544.53341626439362</v>
          </cell>
        </row>
        <row r="403">
          <cell r="J403" t="str">
            <v>ELEGÍVEL</v>
          </cell>
          <cell r="K403">
            <v>125645.38</v>
          </cell>
          <cell r="O403">
            <v>118723.72459436025</v>
          </cell>
        </row>
        <row r="404">
          <cell r="J404" t="str">
            <v>ELEGÍVEL</v>
          </cell>
          <cell r="K404">
            <v>2457.6</v>
          </cell>
          <cell r="O404">
            <v>2322.2137221686917</v>
          </cell>
        </row>
        <row r="405">
          <cell r="J405" t="str">
            <v>ELEGÍVEL</v>
          </cell>
          <cell r="K405">
            <v>615.66999999999996</v>
          </cell>
          <cell r="O405">
            <v>581.75346774397724</v>
          </cell>
        </row>
        <row r="406">
          <cell r="J406" t="str">
            <v>ELEGÍVEL</v>
          </cell>
          <cell r="K406">
            <v>1192.27</v>
          </cell>
          <cell r="O406">
            <v>1126.5892555867783</v>
          </cell>
        </row>
        <row r="407">
          <cell r="J407" t="str">
            <v>ELEGÍVEL</v>
          </cell>
          <cell r="K407">
            <v>2522.77</v>
          </cell>
          <cell r="O407">
            <v>2383.7935839337201</v>
          </cell>
        </row>
        <row r="408">
          <cell r="J408" t="str">
            <v>ELEGÍVEL</v>
          </cell>
          <cell r="K408">
            <v>850.73</v>
          </cell>
          <cell r="O408">
            <v>803.86429030784961</v>
          </cell>
        </row>
        <row r="409">
          <cell r="J409" t="str">
            <v>ELEGÍVEL</v>
          </cell>
          <cell r="K409">
            <v>2325.12</v>
          </cell>
          <cell r="O409">
            <v>2197.0318887080357</v>
          </cell>
        </row>
        <row r="410">
          <cell r="J410" t="str">
            <v>ELEGÍVEL</v>
          </cell>
          <cell r="K410">
            <v>249546.99</v>
          </cell>
          <cell r="O410">
            <v>235375.95008845188</v>
          </cell>
        </row>
        <row r="411">
          <cell r="J411" t="str">
            <v>ELEGÍVEL</v>
          </cell>
          <cell r="K411">
            <v>202597.37</v>
          </cell>
          <cell r="O411">
            <v>191092.46097968009</v>
          </cell>
        </row>
        <row r="412">
          <cell r="J412" t="str">
            <v>ELEGÍVEL</v>
          </cell>
          <cell r="K412">
            <v>144000</v>
          </cell>
          <cell r="O412">
            <v>135822.66334984475</v>
          </cell>
        </row>
        <row r="413">
          <cell r="J413" t="str">
            <v>ELEGÍVEL</v>
          </cell>
          <cell r="K413">
            <v>131151.26</v>
          </cell>
          <cell r="O413">
            <v>123703.56552005527</v>
          </cell>
        </row>
        <row r="414">
          <cell r="J414" t="str">
            <v>ELEGÍVEL</v>
          </cell>
          <cell r="K414">
            <v>6365.61</v>
          </cell>
          <cell r="O414">
            <v>6004.1257225444806</v>
          </cell>
        </row>
        <row r="415">
          <cell r="J415" t="str">
            <v>ELEGÍVEL</v>
          </cell>
          <cell r="K415">
            <v>182337.69</v>
          </cell>
          <cell r="O415">
            <v>171983.26864484968</v>
          </cell>
        </row>
        <row r="416">
          <cell r="J416" t="str">
            <v>ELEGÍVEL</v>
          </cell>
          <cell r="K416">
            <v>215588.77</v>
          </cell>
          <cell r="O416">
            <v>203346.1175674799</v>
          </cell>
        </row>
        <row r="417">
          <cell r="J417" t="str">
            <v>ELEGÍVEL</v>
          </cell>
          <cell r="K417">
            <v>183701.99</v>
          </cell>
          <cell r="O417">
            <v>173270.09405879545</v>
          </cell>
        </row>
        <row r="418">
          <cell r="J418" t="str">
            <v>ELEGÍVEL</v>
          </cell>
          <cell r="K418">
            <v>13773.75</v>
          </cell>
          <cell r="O418">
            <v>12991.579231353639</v>
          </cell>
        </row>
        <row r="419">
          <cell r="J419" t="str">
            <v>ELEGÍVEL</v>
          </cell>
          <cell r="K419">
            <v>179503.7</v>
          </cell>
          <cell r="O419">
            <v>169310.21260521893</v>
          </cell>
        </row>
        <row r="420">
          <cell r="J420" t="str">
            <v>ELEGÍVEL</v>
          </cell>
          <cell r="K420">
            <v>171120.04</v>
          </cell>
          <cell r="O420">
            <v>161402.63600924978</v>
          </cell>
        </row>
        <row r="421">
          <cell r="J421" t="str">
            <v>ELEGÍVEL</v>
          </cell>
          <cell r="K421">
            <v>2255.64</v>
          </cell>
          <cell r="O421">
            <v>2127.5488358225261</v>
          </cell>
        </row>
        <row r="422">
          <cell r="J422" t="str">
            <v>ELEGÍVEL</v>
          </cell>
          <cell r="K422">
            <v>15882.74</v>
          </cell>
          <cell r="O422">
            <v>14980.805889535508</v>
          </cell>
        </row>
        <row r="423">
          <cell r="J423" t="str">
            <v>ELEGÍVEL</v>
          </cell>
          <cell r="K423">
            <v>10000</v>
          </cell>
          <cell r="O423">
            <v>9432.129399294774</v>
          </cell>
        </row>
        <row r="424">
          <cell r="J424" t="str">
            <v>ELEGÍVEL</v>
          </cell>
          <cell r="K424">
            <v>133963.88</v>
          </cell>
          <cell r="O424">
            <v>126356.46509915972</v>
          </cell>
        </row>
        <row r="425">
          <cell r="J425" t="str">
            <v>ELEGÍVEL</v>
          </cell>
          <cell r="K425">
            <v>182337.69</v>
          </cell>
          <cell r="O425">
            <v>171983.26864484968</v>
          </cell>
        </row>
        <row r="426">
          <cell r="J426" t="str">
            <v>ELEGÍVEL</v>
          </cell>
          <cell r="K426">
            <v>1151.1200000000001</v>
          </cell>
          <cell r="O426">
            <v>1085.7512794116201</v>
          </cell>
        </row>
        <row r="427">
          <cell r="J427" t="str">
            <v>ELEGÍVEL</v>
          </cell>
          <cell r="K427">
            <v>8766.43</v>
          </cell>
          <cell r="O427">
            <v>8268.6102129859682</v>
          </cell>
        </row>
        <row r="428">
          <cell r="J428" t="str">
            <v>ELEGÍVEL</v>
          </cell>
          <cell r="K428">
            <v>202597.44</v>
          </cell>
          <cell r="O428">
            <v>191092.52700458589</v>
          </cell>
        </row>
        <row r="429">
          <cell r="J429" t="str">
            <v>ELEGÍVEL</v>
          </cell>
          <cell r="K429">
            <v>182337.69</v>
          </cell>
          <cell r="O429">
            <v>171983.26864484968</v>
          </cell>
        </row>
        <row r="430">
          <cell r="J430" t="str">
            <v>ELEGÍVEL</v>
          </cell>
          <cell r="K430">
            <v>36940.65</v>
          </cell>
          <cell r="O430">
            <v>34842.899089405852</v>
          </cell>
        </row>
        <row r="431">
          <cell r="J431" t="str">
            <v>ELEGÍVEL</v>
          </cell>
          <cell r="K431">
            <v>2699.89</v>
          </cell>
          <cell r="O431">
            <v>2546.5711843861964</v>
          </cell>
        </row>
        <row r="432">
          <cell r="J432" t="str">
            <v>ELEGÍVEL</v>
          </cell>
          <cell r="K432">
            <v>1484</v>
          </cell>
          <cell r="O432">
            <v>1399.7280028553444</v>
          </cell>
        </row>
        <row r="433">
          <cell r="J433" t="str">
            <v>ELEGÍVEL</v>
          </cell>
          <cell r="K433">
            <v>121507.23</v>
          </cell>
          <cell r="O433">
            <v>114607.19163098719</v>
          </cell>
        </row>
        <row r="434">
          <cell r="J434" t="str">
            <v>ELEGÍVEL</v>
          </cell>
          <cell r="K434">
            <v>198352.76</v>
          </cell>
          <cell r="O434">
            <v>187088.88990272605</v>
          </cell>
        </row>
        <row r="435">
          <cell r="J435" t="str">
            <v>ELEGÍVEL</v>
          </cell>
          <cell r="K435">
            <v>144000</v>
          </cell>
          <cell r="O435">
            <v>135822.66334984475</v>
          </cell>
        </row>
        <row r="436">
          <cell r="J436" t="str">
            <v>ELEGÍVEL</v>
          </cell>
          <cell r="K436">
            <v>1758.6</v>
          </cell>
          <cell r="O436">
            <v>1658.7342761599789</v>
          </cell>
        </row>
        <row r="437">
          <cell r="J437" t="str">
            <v>ELEGÍVEL</v>
          </cell>
          <cell r="K437">
            <v>218428.5</v>
          </cell>
          <cell r="O437">
            <v>206024.58764938585</v>
          </cell>
        </row>
        <row r="438">
          <cell r="J438" t="str">
            <v>ELEGÍVEL</v>
          </cell>
          <cell r="K438">
            <v>186494.99</v>
          </cell>
          <cell r="O438">
            <v>175904.48780001848</v>
          </cell>
        </row>
        <row r="439">
          <cell r="J439" t="str">
            <v>ELEGÍVEL</v>
          </cell>
          <cell r="K439">
            <v>182337.79</v>
          </cell>
          <cell r="O439">
            <v>171983.36296614367</v>
          </cell>
        </row>
        <row r="440">
          <cell r="J440" t="str">
            <v>ELEGÍVEL</v>
          </cell>
          <cell r="K440">
            <v>1151.1200000000001</v>
          </cell>
          <cell r="O440">
            <v>1085.7512794116201</v>
          </cell>
        </row>
        <row r="441">
          <cell r="J441" t="str">
            <v>ELEGÍVEL</v>
          </cell>
          <cell r="K441">
            <v>1467</v>
          </cell>
          <cell r="O441">
            <v>1383.6933828765434</v>
          </cell>
        </row>
        <row r="442">
          <cell r="J442" t="str">
            <v>ELEGÍVEL</v>
          </cell>
          <cell r="K442">
            <v>144000</v>
          </cell>
          <cell r="O442">
            <v>135822.66334984475</v>
          </cell>
        </row>
        <row r="443">
          <cell r="J443" t="str">
            <v>ELEGÍVEL</v>
          </cell>
          <cell r="K443">
            <v>5899.54</v>
          </cell>
          <cell r="O443">
            <v>5564.5224676315493</v>
          </cell>
        </row>
        <row r="444">
          <cell r="J444" t="str">
            <v>ELEGÍVEL</v>
          </cell>
          <cell r="K444">
            <v>242261.79</v>
          </cell>
          <cell r="O444">
            <v>228504.45517847768</v>
          </cell>
        </row>
        <row r="445">
          <cell r="J445" t="str">
            <v>ELEGÍVEL</v>
          </cell>
          <cell r="K445">
            <v>13791.02</v>
          </cell>
          <cell r="O445">
            <v>13007.868518826222</v>
          </cell>
        </row>
        <row r="446">
          <cell r="J446" t="str">
            <v>ELEGÍVEL</v>
          </cell>
          <cell r="K446">
            <v>1319</v>
          </cell>
          <cell r="O446">
            <v>1244.0978677669807</v>
          </cell>
        </row>
        <row r="447">
          <cell r="J447" t="str">
            <v>ELEGÍVEL</v>
          </cell>
          <cell r="K447">
            <v>115895.26</v>
          </cell>
          <cell r="O447">
            <v>109313.90890849115</v>
          </cell>
        </row>
        <row r="448">
          <cell r="J448" t="str">
            <v>ELEGÍVEL</v>
          </cell>
          <cell r="K448">
            <v>21975.34</v>
          </cell>
          <cell r="O448">
            <v>20727.425047349843</v>
          </cell>
        </row>
        <row r="449">
          <cell r="J449" t="str">
            <v>ELEGÍVEL</v>
          </cell>
          <cell r="K449">
            <v>272199.16000000003</v>
          </cell>
          <cell r="O449">
            <v>256741.76994993424</v>
          </cell>
        </row>
        <row r="450">
          <cell r="J450" t="str">
            <v>ELEGÍVEL</v>
          </cell>
          <cell r="K450">
            <v>5550.54</v>
          </cell>
          <cell r="O450">
            <v>5235.3411515961616</v>
          </cell>
        </row>
        <row r="451">
          <cell r="J451" t="str">
            <v>ELEGÍVEL</v>
          </cell>
          <cell r="K451">
            <v>162221.97</v>
          </cell>
          <cell r="O451">
            <v>153009.86124485149</v>
          </cell>
        </row>
        <row r="452">
          <cell r="J452" t="str">
            <v>ELEGÍVEL</v>
          </cell>
          <cell r="K452">
            <v>194299.82</v>
          </cell>
          <cell r="O452">
            <v>183266.10444996826</v>
          </cell>
        </row>
        <row r="453">
          <cell r="J453" t="str">
            <v>ELEGÍVEL</v>
          </cell>
          <cell r="K453">
            <v>135200</v>
          </cell>
          <cell r="O453">
            <v>127522.38947846534</v>
          </cell>
        </row>
        <row r="454">
          <cell r="J454" t="str">
            <v>ELEGÍVEL</v>
          </cell>
          <cell r="K454">
            <v>7000</v>
          </cell>
          <cell r="O454">
            <v>6602.4905795063414</v>
          </cell>
        </row>
        <row r="455">
          <cell r="J455" t="str">
            <v>ELEGÍVEL</v>
          </cell>
          <cell r="K455">
            <v>144000</v>
          </cell>
          <cell r="O455">
            <v>135822.66334984475</v>
          </cell>
        </row>
        <row r="456">
          <cell r="J456" t="str">
            <v>ELEGÍVEL</v>
          </cell>
          <cell r="K456">
            <v>20623.25</v>
          </cell>
          <cell r="O456">
            <v>19452.116263400596</v>
          </cell>
        </row>
        <row r="457">
          <cell r="J457" t="str">
            <v>ELEGÍVEL</v>
          </cell>
          <cell r="K457">
            <v>14614.78</v>
          </cell>
          <cell r="O457">
            <v>13784.849610222529</v>
          </cell>
        </row>
        <row r="458">
          <cell r="J458" t="str">
            <v>ELEGÍVEL</v>
          </cell>
          <cell r="K458">
            <v>4087</v>
          </cell>
          <cell r="O458">
            <v>3854.9112854917739</v>
          </cell>
        </row>
        <row r="459">
          <cell r="J459" t="str">
            <v>ELEGÍVEL</v>
          </cell>
          <cell r="K459">
            <v>128045.39</v>
          </cell>
          <cell r="O459">
            <v>120774.06874631651</v>
          </cell>
        </row>
        <row r="460">
          <cell r="J460" t="str">
            <v>ELEGÍVEL</v>
          </cell>
          <cell r="K460">
            <v>6521.32</v>
          </cell>
          <cell r="O460">
            <v>6150.9934094208993</v>
          </cell>
        </row>
        <row r="461">
          <cell r="J461" t="str">
            <v>ELEGÍVEL</v>
          </cell>
          <cell r="K461">
            <v>144000</v>
          </cell>
          <cell r="O461">
            <v>135822.66334984475</v>
          </cell>
        </row>
        <row r="462">
          <cell r="J462" t="str">
            <v>ELEGÍVEL</v>
          </cell>
          <cell r="K462">
            <v>2320</v>
          </cell>
          <cell r="O462">
            <v>2188.2540206363874</v>
          </cell>
        </row>
        <row r="463">
          <cell r="J463" t="str">
            <v>ELEGÍVEL</v>
          </cell>
          <cell r="K463">
            <v>211806.41</v>
          </cell>
          <cell r="O463">
            <v>199778.54667200826</v>
          </cell>
        </row>
        <row r="464">
          <cell r="J464" t="str">
            <v>ELEGÍVEL</v>
          </cell>
          <cell r="K464">
            <v>216888.59</v>
          </cell>
          <cell r="O464">
            <v>204572.12461105906</v>
          </cell>
        </row>
        <row r="465">
          <cell r="J465" t="str">
            <v>ELEGÍVEL</v>
          </cell>
          <cell r="K465">
            <v>144000</v>
          </cell>
          <cell r="O465">
            <v>135822.66334984475</v>
          </cell>
        </row>
        <row r="466">
          <cell r="J466" t="str">
            <v>ELEGÍVEL</v>
          </cell>
          <cell r="K466">
            <v>2815</v>
          </cell>
          <cell r="O466">
            <v>2655.1444259014788</v>
          </cell>
        </row>
        <row r="467">
          <cell r="J467" t="str">
            <v>ELEGÍVEL</v>
          </cell>
          <cell r="K467">
            <v>3209.69</v>
          </cell>
          <cell r="O467">
            <v>3027.4211411622441</v>
          </cell>
        </row>
        <row r="468">
          <cell r="J468" t="str">
            <v>ELEGÍVEL</v>
          </cell>
          <cell r="K468">
            <v>137466.76</v>
          </cell>
          <cell r="O468">
            <v>129660.42684217989</v>
          </cell>
        </row>
        <row r="469">
          <cell r="J469" t="str">
            <v>ELEGÍVEL</v>
          </cell>
          <cell r="K469">
            <v>135200</v>
          </cell>
          <cell r="O469">
            <v>127522.38947846534</v>
          </cell>
        </row>
        <row r="470">
          <cell r="J470" t="str">
            <v>ELEGÍVEL</v>
          </cell>
          <cell r="K470">
            <v>15330.78</v>
          </cell>
          <cell r="O470">
            <v>14460.190075212035</v>
          </cell>
        </row>
        <row r="471">
          <cell r="J471" t="str">
            <v>ELEGÍVEL</v>
          </cell>
          <cell r="K471">
            <v>135909.97</v>
          </cell>
          <cell r="O471">
            <v>128192.04236942707</v>
          </cell>
        </row>
        <row r="472">
          <cell r="J472" t="str">
            <v>ELEGÍVEL</v>
          </cell>
          <cell r="K472">
            <v>4729.79</v>
          </cell>
          <cell r="O472">
            <v>4461.1991311490428</v>
          </cell>
        </row>
        <row r="473">
          <cell r="J473" t="str">
            <v>ELEGÍVEL</v>
          </cell>
          <cell r="K473">
            <v>144000</v>
          </cell>
          <cell r="O473">
            <v>135822.66334984475</v>
          </cell>
        </row>
        <row r="474">
          <cell r="J474" t="str">
            <v>ELEGÍVEL</v>
          </cell>
          <cell r="K474">
            <v>1160</v>
          </cell>
          <cell r="O474">
            <v>1094.1270103181937</v>
          </cell>
        </row>
        <row r="475">
          <cell r="J475" t="str">
            <v>ELEGÍVEL</v>
          </cell>
          <cell r="K475">
            <v>48730.65</v>
          </cell>
          <cell r="O475">
            <v>45963.379651174386</v>
          </cell>
        </row>
        <row r="476">
          <cell r="J476" t="str">
            <v>ELEGÍVEL</v>
          </cell>
          <cell r="K476">
            <v>161167.70000000001</v>
          </cell>
          <cell r="O476">
            <v>152015.46013867203</v>
          </cell>
        </row>
        <row r="477">
          <cell r="J477" t="str">
            <v>ELEGÍVEL</v>
          </cell>
          <cell r="K477">
            <v>1590.21</v>
          </cell>
          <cell r="O477">
            <v>1499.9066492052543</v>
          </cell>
        </row>
        <row r="478">
          <cell r="J478" t="str">
            <v>ELEGÍVEL</v>
          </cell>
          <cell r="K478">
            <v>111721.65</v>
          </cell>
          <cell r="O478">
            <v>105377.30595027209</v>
          </cell>
        </row>
        <row r="479">
          <cell r="J479" t="str">
            <v>ELEGÍVEL</v>
          </cell>
          <cell r="K479">
            <v>14558.66</v>
          </cell>
          <cell r="O479">
            <v>13731.916500033685</v>
          </cell>
        </row>
        <row r="480">
          <cell r="J480" t="str">
            <v>ELEGÍVEL</v>
          </cell>
          <cell r="K480">
            <v>182337.69</v>
          </cell>
          <cell r="O480">
            <v>171983.26864484968</v>
          </cell>
        </row>
        <row r="481">
          <cell r="J481" t="str">
            <v>ELEGÍVEL</v>
          </cell>
          <cell r="K481">
            <v>186494.99</v>
          </cell>
          <cell r="O481">
            <v>175904.48780001848</v>
          </cell>
        </row>
        <row r="482">
          <cell r="J482" t="str">
            <v>ELEGÍVEL</v>
          </cell>
          <cell r="K482">
            <v>132425.47</v>
          </cell>
          <cell r="O482">
            <v>124905.41688024282</v>
          </cell>
        </row>
        <row r="483">
          <cell r="J483" t="str">
            <v>ELEGÍVEL</v>
          </cell>
          <cell r="K483">
            <v>3605</v>
          </cell>
          <cell r="O483">
            <v>3400.282648445766</v>
          </cell>
        </row>
        <row r="484">
          <cell r="J484" t="str">
            <v>ELEGÍVEL</v>
          </cell>
          <cell r="K484">
            <v>4140.1900000000005</v>
          </cell>
          <cell r="O484">
            <v>3905.0807817666237</v>
          </cell>
        </row>
        <row r="485">
          <cell r="J485" t="str">
            <v>ELEGÍVEL</v>
          </cell>
          <cell r="K485">
            <v>2320</v>
          </cell>
          <cell r="O485">
            <v>2188.2540206363874</v>
          </cell>
        </row>
        <row r="486">
          <cell r="J486" t="str">
            <v>ELEGÍVEL</v>
          </cell>
          <cell r="K486">
            <v>21340.3</v>
          </cell>
          <cell r="O486">
            <v>20128.447101977024</v>
          </cell>
        </row>
        <row r="487">
          <cell r="J487" t="str">
            <v>ELEGÍVEL</v>
          </cell>
          <cell r="K487">
            <v>138069.18</v>
          </cell>
          <cell r="O487">
            <v>130228.6371814522</v>
          </cell>
        </row>
        <row r="488">
          <cell r="J488" t="str">
            <v>ELEGÍVEL</v>
          </cell>
          <cell r="K488">
            <v>81500</v>
          </cell>
          <cell r="O488">
            <v>76871.85460425241</v>
          </cell>
        </row>
        <row r="489">
          <cell r="J489" t="str">
            <v>ELEGÍVEL</v>
          </cell>
          <cell r="K489">
            <v>5649.11</v>
          </cell>
          <cell r="O489">
            <v>5328.31365108501</v>
          </cell>
        </row>
        <row r="490">
          <cell r="J490" t="str">
            <v>ELEGÍVEL</v>
          </cell>
          <cell r="K490">
            <v>10017</v>
          </cell>
          <cell r="O490">
            <v>9448.1640192735758</v>
          </cell>
        </row>
        <row r="491">
          <cell r="J491" t="str">
            <v>ELEGÍVEL</v>
          </cell>
          <cell r="K491">
            <v>11206.85</v>
          </cell>
          <cell r="O491">
            <v>10570.445935848664</v>
          </cell>
        </row>
        <row r="492">
          <cell r="J492" t="str">
            <v>ELEGÍVEL</v>
          </cell>
          <cell r="K492">
            <v>240789.46</v>
          </cell>
          <cell r="O492">
            <v>227115.73447063129</v>
          </cell>
        </row>
        <row r="493">
          <cell r="J493" t="str">
            <v>ELEGÍVEL</v>
          </cell>
          <cell r="K493">
            <v>30812</v>
          </cell>
          <cell r="O493">
            <v>29062.277105107056</v>
          </cell>
        </row>
        <row r="494">
          <cell r="J494" t="str">
            <v>ELEGÍVEL</v>
          </cell>
          <cell r="K494">
            <v>139222</v>
          </cell>
          <cell r="O494">
            <v>131315.99192286169</v>
          </cell>
        </row>
        <row r="495">
          <cell r="J495" t="str">
            <v>ELEGÍVEL</v>
          </cell>
          <cell r="K495">
            <v>2605.19</v>
          </cell>
          <cell r="O495">
            <v>2457.2489189748753</v>
          </cell>
        </row>
        <row r="496">
          <cell r="J496" t="str">
            <v>ELEGÍVEL</v>
          </cell>
          <cell r="K496">
            <v>183612.05</v>
          </cell>
          <cell r="O496">
            <v>173185.26148697818</v>
          </cell>
        </row>
        <row r="497">
          <cell r="J497" t="str">
            <v>ELEGÍVEL</v>
          </cell>
          <cell r="K497">
            <v>7359.84</v>
          </cell>
          <cell r="O497">
            <v>6941.8963238105653</v>
          </cell>
        </row>
        <row r="498">
          <cell r="J498" t="str">
            <v>ELEGÍVEL</v>
          </cell>
          <cell r="K498">
            <v>230905.06</v>
          </cell>
          <cell r="O498">
            <v>217792.64048719237</v>
          </cell>
        </row>
        <row r="499">
          <cell r="J499" t="str">
            <v>ELEGÍVEL</v>
          </cell>
          <cell r="K499">
            <v>18623.37</v>
          </cell>
          <cell r="O499">
            <v>17565.803569094431</v>
          </cell>
        </row>
        <row r="500">
          <cell r="J500" t="str">
            <v>ELEGÍVEL</v>
          </cell>
          <cell r="K500">
            <v>178517.42</v>
          </cell>
          <cell r="O500">
            <v>168379.9405468253</v>
          </cell>
        </row>
        <row r="501">
          <cell r="J501" t="str">
            <v>ELEGÍVEL</v>
          </cell>
          <cell r="K501">
            <v>186494.99</v>
          </cell>
          <cell r="O501">
            <v>175904.48780001848</v>
          </cell>
        </row>
        <row r="502">
          <cell r="J502" t="str">
            <v>ELEGÍVEL</v>
          </cell>
          <cell r="K502">
            <v>1183.25</v>
          </cell>
          <cell r="O502">
            <v>1116.0567111715541</v>
          </cell>
        </row>
        <row r="503">
          <cell r="J503" t="str">
            <v>ELEGÍVEL</v>
          </cell>
          <cell r="K503">
            <v>182337.74</v>
          </cell>
          <cell r="O503">
            <v>171983.31580549665</v>
          </cell>
        </row>
        <row r="504">
          <cell r="J504" t="str">
            <v>ELEGÍVEL</v>
          </cell>
          <cell r="K504">
            <v>136694.20000000001</v>
          </cell>
          <cell r="O504">
            <v>128931.73825330798</v>
          </cell>
        </row>
        <row r="505">
          <cell r="J505" t="str">
            <v>ELEGÍVEL</v>
          </cell>
          <cell r="K505">
            <v>157712.06</v>
          </cell>
          <cell r="O505">
            <v>148756.05577493412</v>
          </cell>
        </row>
        <row r="506">
          <cell r="J506" t="str">
            <v>ELEGÍVEL</v>
          </cell>
          <cell r="K506">
            <v>60100.91</v>
          </cell>
          <cell r="O506">
            <v>56687.956013536932</v>
          </cell>
        </row>
        <row r="507">
          <cell r="J507" t="str">
            <v>ELEGÍVEL</v>
          </cell>
          <cell r="K507">
            <v>21009.68</v>
          </cell>
          <cell r="O507">
            <v>19816.602039777543</v>
          </cell>
        </row>
        <row r="508">
          <cell r="J508" t="str">
            <v>ELEGÍVEL</v>
          </cell>
          <cell r="K508">
            <v>144481.78</v>
          </cell>
          <cell r="O508">
            <v>136277.08448004397</v>
          </cell>
        </row>
        <row r="509">
          <cell r="J509" t="str">
            <v>ELEGÍVEL</v>
          </cell>
          <cell r="K509">
            <v>4190.84</v>
          </cell>
          <cell r="O509">
            <v>3952.8545171740511</v>
          </cell>
        </row>
        <row r="510">
          <cell r="J510" t="str">
            <v>ELEGÍVEL</v>
          </cell>
          <cell r="K510">
            <v>2367.69</v>
          </cell>
          <cell r="O510">
            <v>2233.2358457416244</v>
          </cell>
        </row>
        <row r="511">
          <cell r="J511" t="str">
            <v>ELEGÍVEL</v>
          </cell>
          <cell r="K511">
            <v>186494.99</v>
          </cell>
          <cell r="O511">
            <v>175904.48780001848</v>
          </cell>
        </row>
        <row r="512">
          <cell r="J512" t="str">
            <v>ELEGÍVEL</v>
          </cell>
          <cell r="K512">
            <v>3158.88</v>
          </cell>
          <cell r="O512">
            <v>2979.4964916844278</v>
          </cell>
        </row>
        <row r="513">
          <cell r="J513" t="str">
            <v>ELEGÍVEL</v>
          </cell>
          <cell r="K513">
            <v>182337.69</v>
          </cell>
          <cell r="O513">
            <v>171983.26864484968</v>
          </cell>
        </row>
        <row r="514">
          <cell r="J514" t="str">
            <v>ELEGÍVEL</v>
          </cell>
          <cell r="K514">
            <v>144000</v>
          </cell>
          <cell r="O514">
            <v>135822.66334984475</v>
          </cell>
        </row>
        <row r="515">
          <cell r="J515" t="str">
            <v>ELEGÍVEL</v>
          </cell>
          <cell r="K515">
            <v>193388.46</v>
          </cell>
          <cell r="O515">
            <v>182406.49790503414</v>
          </cell>
        </row>
        <row r="516">
          <cell r="J516" t="str">
            <v>ELEGÍVEL</v>
          </cell>
          <cell r="K516">
            <v>176677.1</v>
          </cell>
          <cell r="O516">
            <v>166644.12690921428</v>
          </cell>
        </row>
        <row r="517">
          <cell r="J517" t="str">
            <v>ELEGÍVEL</v>
          </cell>
          <cell r="K517">
            <v>6692.31</v>
          </cell>
          <cell r="O517">
            <v>6312.2733900194407</v>
          </cell>
        </row>
        <row r="518">
          <cell r="J518" t="str">
            <v>ELEGÍVEL</v>
          </cell>
          <cell r="K518">
            <v>11173.94</v>
          </cell>
          <cell r="O518">
            <v>10539.404797995585</v>
          </cell>
        </row>
        <row r="519">
          <cell r="J519" t="str">
            <v>ELEGÍVEL</v>
          </cell>
          <cell r="K519">
            <v>2638.17</v>
          </cell>
          <cell r="O519">
            <v>2488.3560817337493</v>
          </cell>
        </row>
        <row r="520">
          <cell r="J520" t="str">
            <v>ELEGÍVEL</v>
          </cell>
          <cell r="K520">
            <v>164405.49</v>
          </cell>
          <cell r="O520">
            <v>155069.3855634463</v>
          </cell>
        </row>
        <row r="521">
          <cell r="J521" t="str">
            <v>ELEGÍVEL</v>
          </cell>
          <cell r="K521">
            <v>198352.69</v>
          </cell>
          <cell r="O521">
            <v>187088.82387782025</v>
          </cell>
        </row>
        <row r="522">
          <cell r="J522" t="str">
            <v>ELEGÍVEL</v>
          </cell>
          <cell r="K522">
            <v>18186.420000000002</v>
          </cell>
          <cell r="O522">
            <v>17153.666674992248</v>
          </cell>
        </row>
        <row r="523">
          <cell r="J523" t="str">
            <v>ELEGÍVEL</v>
          </cell>
          <cell r="K523">
            <v>122250.42</v>
          </cell>
          <cell r="O523">
            <v>115308.17805581338</v>
          </cell>
        </row>
        <row r="524">
          <cell r="J524" t="str">
            <v>ELEGÍVEL</v>
          </cell>
          <cell r="K524">
            <v>4916</v>
          </cell>
          <cell r="O524">
            <v>4636.8348126933106</v>
          </cell>
        </row>
        <row r="525">
          <cell r="J525" t="str">
            <v>ELEGÍVEL</v>
          </cell>
          <cell r="K525">
            <v>144000</v>
          </cell>
          <cell r="O525">
            <v>135822.66334984475</v>
          </cell>
        </row>
        <row r="526">
          <cell r="J526" t="str">
            <v>ELEGÍVEL</v>
          </cell>
          <cell r="K526">
            <v>3425.95</v>
          </cell>
          <cell r="O526">
            <v>3231.4003715513927</v>
          </cell>
        </row>
        <row r="527">
          <cell r="J527" t="str">
            <v>ELEGÍVEL</v>
          </cell>
          <cell r="K527">
            <v>41353.870000000003</v>
          </cell>
          <cell r="O527">
            <v>39005.505300161421</v>
          </cell>
        </row>
        <row r="528">
          <cell r="J528" t="str">
            <v>ELEGÍVEL</v>
          </cell>
          <cell r="K528">
            <v>227395.18</v>
          </cell>
          <cell r="O528">
            <v>214482.07625359268</v>
          </cell>
        </row>
        <row r="529">
          <cell r="J529" t="str">
            <v>ELEGÍVEL</v>
          </cell>
          <cell r="K529">
            <v>144000</v>
          </cell>
          <cell r="O529">
            <v>135822.66334984475</v>
          </cell>
        </row>
        <row r="530">
          <cell r="J530" t="str">
            <v>ELEGÍVEL</v>
          </cell>
          <cell r="K530">
            <v>9315.02</v>
          </cell>
          <cell r="O530">
            <v>8786.0473997018817</v>
          </cell>
        </row>
        <row r="531">
          <cell r="J531" t="str">
            <v>ELEGÍVEL</v>
          </cell>
          <cell r="K531">
            <v>115454.47</v>
          </cell>
          <cell r="O531">
            <v>108898.15007669965</v>
          </cell>
        </row>
        <row r="532">
          <cell r="J532" t="str">
            <v>ELEGÍVEL</v>
          </cell>
          <cell r="K532">
            <v>4578</v>
          </cell>
          <cell r="O532">
            <v>4318.0288389971474</v>
          </cell>
        </row>
        <row r="533">
          <cell r="J533" t="str">
            <v>ELEGÍVEL</v>
          </cell>
          <cell r="K533">
            <v>32815.94</v>
          </cell>
          <cell r="O533">
            <v>30952.419243949334</v>
          </cell>
        </row>
        <row r="534">
          <cell r="J534" t="str">
            <v>ELEGÍVEL</v>
          </cell>
          <cell r="K534">
            <v>176836.16</v>
          </cell>
          <cell r="O534">
            <v>166794.15435943945</v>
          </cell>
        </row>
        <row r="535">
          <cell r="J535" t="str">
            <v>ELEGÍVEL</v>
          </cell>
          <cell r="K535">
            <v>157780.73000000001</v>
          </cell>
          <cell r="O535">
            <v>148820.8262075191</v>
          </cell>
        </row>
        <row r="536">
          <cell r="J536" t="str">
            <v>ELEGÍVEL</v>
          </cell>
          <cell r="K536">
            <v>11000</v>
          </cell>
          <cell r="O536">
            <v>10375.342339224251</v>
          </cell>
        </row>
        <row r="537">
          <cell r="J537" t="str">
            <v>ELEGÍVEL</v>
          </cell>
          <cell r="K537">
            <v>141016.51</v>
          </cell>
          <cell r="O537">
            <v>133008.59697569456</v>
          </cell>
        </row>
        <row r="538">
          <cell r="J538" t="str">
            <v>ELEGÍVEL</v>
          </cell>
          <cell r="K538">
            <v>1703.5</v>
          </cell>
          <cell r="O538">
            <v>1606.7632431698648</v>
          </cell>
        </row>
        <row r="539">
          <cell r="J539" t="str">
            <v>ELEGÍVEL</v>
          </cell>
          <cell r="K539">
            <v>2960</v>
          </cell>
          <cell r="O539">
            <v>2791.9103021912529</v>
          </cell>
        </row>
        <row r="540">
          <cell r="J540" t="str">
            <v>ELEGÍVEL</v>
          </cell>
          <cell r="K540">
            <v>144000</v>
          </cell>
          <cell r="O540">
            <v>135822.66334984475</v>
          </cell>
        </row>
        <row r="541">
          <cell r="J541" t="str">
            <v>ELEGÍVEL</v>
          </cell>
          <cell r="K541">
            <v>18000</v>
          </cell>
          <cell r="O541">
            <v>16977.832918730594</v>
          </cell>
        </row>
        <row r="542">
          <cell r="J542" t="str">
            <v>ELEGÍVEL</v>
          </cell>
          <cell r="K542">
            <v>183069.5</v>
          </cell>
          <cell r="O542">
            <v>172673.52130641945</v>
          </cell>
        </row>
        <row r="543">
          <cell r="J543" t="str">
            <v>ELEGÍVEL</v>
          </cell>
          <cell r="K543">
            <v>3577.6</v>
          </cell>
          <cell r="O543">
            <v>3374.4386138916984</v>
          </cell>
        </row>
        <row r="544">
          <cell r="J544" t="str">
            <v>ELEGÍVEL</v>
          </cell>
          <cell r="K544">
            <v>161162.64000000001</v>
          </cell>
          <cell r="O544">
            <v>152010.68748119602</v>
          </cell>
        </row>
        <row r="545">
          <cell r="J545" t="str">
            <v>ELEGÍVEL</v>
          </cell>
          <cell r="K545">
            <v>14572.28</v>
          </cell>
          <cell r="O545">
            <v>13744.763060275525</v>
          </cell>
        </row>
        <row r="546">
          <cell r="J546" t="str">
            <v>ELEGÍVEL</v>
          </cell>
          <cell r="K546">
            <v>28256.82</v>
          </cell>
          <cell r="O546">
            <v>26652.198265258055</v>
          </cell>
        </row>
        <row r="547">
          <cell r="J547" t="str">
            <v>ELEGÍVEL</v>
          </cell>
          <cell r="K547">
            <v>183702.04</v>
          </cell>
          <cell r="O547">
            <v>173270.14121944245</v>
          </cell>
        </row>
        <row r="548">
          <cell r="J548" t="str">
            <v>ELEGÍVEL</v>
          </cell>
          <cell r="K548">
            <v>5401.04</v>
          </cell>
          <cell r="O548">
            <v>5094.3308170767041</v>
          </cell>
        </row>
        <row r="549">
          <cell r="J549" t="str">
            <v>ELEGÍVEL</v>
          </cell>
          <cell r="K549">
            <v>182337.69</v>
          </cell>
          <cell r="O549">
            <v>171983.26864484968</v>
          </cell>
        </row>
        <row r="550">
          <cell r="J550" t="str">
            <v>ELEGÍVEL</v>
          </cell>
          <cell r="K550">
            <v>180715.17</v>
          </cell>
          <cell r="O550">
            <v>170452.88678555531</v>
          </cell>
        </row>
        <row r="551">
          <cell r="J551" t="str">
            <v>ELEGÍVEL</v>
          </cell>
          <cell r="K551">
            <v>17981.61</v>
          </cell>
          <cell r="O551">
            <v>16960.487232765292</v>
          </cell>
        </row>
        <row r="552">
          <cell r="J552" t="str">
            <v>ELEGÍVEL</v>
          </cell>
          <cell r="K552">
            <v>186494.99</v>
          </cell>
          <cell r="O552">
            <v>175904.48780001848</v>
          </cell>
        </row>
        <row r="553">
          <cell r="J553" t="str">
            <v>ELEGÍVEL</v>
          </cell>
          <cell r="K553">
            <v>31317.97</v>
          </cell>
          <cell r="O553">
            <v>29539.514556323174</v>
          </cell>
        </row>
        <row r="554">
          <cell r="J554" t="str">
            <v>ELEGÍVEL</v>
          </cell>
          <cell r="K554">
            <v>1301.99</v>
          </cell>
          <cell r="O554">
            <v>1228.0538156587802</v>
          </cell>
        </row>
        <row r="555">
          <cell r="J555" t="str">
            <v>ELEGÍVEL</v>
          </cell>
          <cell r="K555">
            <v>183609.9</v>
          </cell>
          <cell r="O555">
            <v>173183.23357915736</v>
          </cell>
        </row>
        <row r="556">
          <cell r="J556" t="str">
            <v>ELEGÍVEL</v>
          </cell>
          <cell r="K556">
            <v>240789.34</v>
          </cell>
          <cell r="O556">
            <v>227115.62128507849</v>
          </cell>
        </row>
        <row r="557">
          <cell r="J557" t="str">
            <v>ELEGÍVEL</v>
          </cell>
          <cell r="K557">
            <v>180001</v>
          </cell>
          <cell r="O557">
            <v>169779.27240024586</v>
          </cell>
        </row>
        <row r="558">
          <cell r="J558" t="str">
            <v>ELEGÍVEL</v>
          </cell>
          <cell r="K558">
            <v>21884.22</v>
          </cell>
          <cell r="O558">
            <v>20641.479484263469</v>
          </cell>
        </row>
        <row r="559">
          <cell r="J559" t="str">
            <v>ELEGÍVEL</v>
          </cell>
          <cell r="K559">
            <v>11016.51</v>
          </cell>
          <cell r="O559">
            <v>10390.914784862487</v>
          </cell>
        </row>
        <row r="560">
          <cell r="J560" t="str">
            <v>ELEGÍVEL</v>
          </cell>
          <cell r="K560">
            <v>158441.91</v>
          </cell>
          <cell r="O560">
            <v>149444.45973914166</v>
          </cell>
        </row>
        <row r="561">
          <cell r="J561" t="str">
            <v>ELEGÍVEL</v>
          </cell>
          <cell r="K561">
            <v>176995.24</v>
          </cell>
          <cell r="O561">
            <v>166944.20067392342</v>
          </cell>
        </row>
        <row r="562">
          <cell r="J562" t="str">
            <v>ELEGÍVEL</v>
          </cell>
          <cell r="K562">
            <v>184546.85</v>
          </cell>
          <cell r="O562">
            <v>174066.97694322429</v>
          </cell>
        </row>
        <row r="563">
          <cell r="J563" t="str">
            <v>ELEGÍVEL</v>
          </cell>
          <cell r="K563">
            <v>5809.92</v>
          </cell>
          <cell r="O563">
            <v>5479.9917239550696</v>
          </cell>
        </row>
        <row r="564">
          <cell r="J564" t="str">
            <v>ELEGÍVEL</v>
          </cell>
          <cell r="K564">
            <v>1302.04</v>
          </cell>
          <cell r="O564">
            <v>1228.1009763057766</v>
          </cell>
        </row>
        <row r="565">
          <cell r="J565" t="str">
            <v>ELEGÍVEL</v>
          </cell>
          <cell r="K565">
            <v>183614.97</v>
          </cell>
          <cell r="O565">
            <v>173188.01566876279</v>
          </cell>
        </row>
        <row r="566">
          <cell r="J566" t="str">
            <v>ELEGÍVEL</v>
          </cell>
          <cell r="K566">
            <v>24222.74</v>
          </cell>
          <cell r="O566">
            <v>22847.20180854735</v>
          </cell>
        </row>
        <row r="567">
          <cell r="J567" t="str">
            <v>ELEGÍVEL</v>
          </cell>
          <cell r="K567">
            <v>183610.01</v>
          </cell>
          <cell r="O567">
            <v>173183.33733258076</v>
          </cell>
        </row>
        <row r="568">
          <cell r="J568" t="str">
            <v>ELEGÍVEL</v>
          </cell>
          <cell r="K568">
            <v>2605.19</v>
          </cell>
          <cell r="O568">
            <v>2457.2489189748753</v>
          </cell>
        </row>
        <row r="569">
          <cell r="J569" t="str">
            <v>ELEGÍVEL</v>
          </cell>
          <cell r="K569">
            <v>8785.44</v>
          </cell>
          <cell r="O569">
            <v>8286.5406909740286</v>
          </cell>
        </row>
        <row r="570">
          <cell r="J570" t="str">
            <v>ELEGÍVEL</v>
          </cell>
          <cell r="K570">
            <v>159237.63</v>
          </cell>
          <cell r="O570">
            <v>150194.99313970236</v>
          </cell>
        </row>
        <row r="571">
          <cell r="J571" t="str">
            <v>ELEGÍVEL</v>
          </cell>
          <cell r="K571">
            <v>18970.36</v>
          </cell>
          <cell r="O571">
            <v>17893.089027120561</v>
          </cell>
        </row>
        <row r="572">
          <cell r="J572" t="str">
            <v>ELEGÍVEL</v>
          </cell>
          <cell r="K572">
            <v>178517.47</v>
          </cell>
          <cell r="O572">
            <v>168379.98770747229</v>
          </cell>
        </row>
        <row r="573">
          <cell r="J573" t="str">
            <v>ELEGÍVEL</v>
          </cell>
          <cell r="K573">
            <v>184547.03</v>
          </cell>
          <cell r="O573">
            <v>174067.14672155346</v>
          </cell>
        </row>
        <row r="574">
          <cell r="J574" t="str">
            <v>ELEGÍVEL</v>
          </cell>
          <cell r="K574">
            <v>184546.85</v>
          </cell>
          <cell r="O574">
            <v>174066.97694322429</v>
          </cell>
        </row>
        <row r="575">
          <cell r="J575" t="str">
            <v>ELEGÍVEL</v>
          </cell>
          <cell r="K575">
            <v>181079.86</v>
          </cell>
          <cell r="O575">
            <v>170796.86711261817</v>
          </cell>
        </row>
        <row r="576">
          <cell r="J576" t="str">
            <v>ELEGÍVEL</v>
          </cell>
          <cell r="K576">
            <v>1885.17</v>
          </cell>
          <cell r="O576">
            <v>1778.116737966853</v>
          </cell>
        </row>
        <row r="577">
          <cell r="J577" t="str">
            <v>ELEGÍVEL</v>
          </cell>
          <cell r="K577">
            <v>13831.41</v>
          </cell>
          <cell r="O577">
            <v>13045.964889469973</v>
          </cell>
        </row>
        <row r="578">
          <cell r="J578" t="str">
            <v>ELEGÍVEL</v>
          </cell>
          <cell r="K578">
            <v>209691.36</v>
          </cell>
          <cell r="O578">
            <v>197783.6041434104</v>
          </cell>
        </row>
        <row r="579">
          <cell r="J579" t="str">
            <v>ELEGÍVEL</v>
          </cell>
          <cell r="K579">
            <v>11080.28</v>
          </cell>
          <cell r="O579">
            <v>10451.06347404179</v>
          </cell>
        </row>
        <row r="580">
          <cell r="J580" t="str">
            <v>ELEGÍVEL</v>
          </cell>
          <cell r="K580">
            <v>139262.89000000001</v>
          </cell>
          <cell r="O580">
            <v>131354.55989997543</v>
          </cell>
        </row>
        <row r="581">
          <cell r="J581" t="str">
            <v>ELEGÍVEL</v>
          </cell>
          <cell r="K581">
            <v>183609.87</v>
          </cell>
          <cell r="O581">
            <v>173183.20528276914</v>
          </cell>
        </row>
        <row r="582">
          <cell r="J582" t="str">
            <v>ELEGÍVEL</v>
          </cell>
          <cell r="K582">
            <v>2798.03</v>
          </cell>
          <cell r="O582">
            <v>2639.1381023108756</v>
          </cell>
        </row>
        <row r="583">
          <cell r="J583" t="str">
            <v>ELEGÍVEL</v>
          </cell>
          <cell r="K583">
            <v>203030.11</v>
          </cell>
          <cell r="O583">
            <v>191500.62694730517</v>
          </cell>
        </row>
        <row r="584">
          <cell r="J584" t="str">
            <v>ELEGÍVEL</v>
          </cell>
          <cell r="K584">
            <v>6139.19</v>
          </cell>
          <cell r="O584">
            <v>5790.5634486856479</v>
          </cell>
        </row>
        <row r="585">
          <cell r="J585" t="str">
            <v>ELEGÍVEL</v>
          </cell>
          <cell r="K585">
            <v>183060.87</v>
          </cell>
          <cell r="O585">
            <v>172665.38137874787</v>
          </cell>
        </row>
        <row r="586">
          <cell r="J586" t="str">
            <v>ELEGÍVEL</v>
          </cell>
          <cell r="K586">
            <v>10335.36</v>
          </cell>
          <cell r="O586">
            <v>9748.4452908295243</v>
          </cell>
        </row>
        <row r="587">
          <cell r="J587" t="str">
            <v>ELEGÍVEL</v>
          </cell>
          <cell r="K587">
            <v>183701.65</v>
          </cell>
          <cell r="O587">
            <v>173269.77336639588</v>
          </cell>
        </row>
        <row r="588">
          <cell r="J588" t="str">
            <v>ELEGÍVEL</v>
          </cell>
          <cell r="K588">
            <v>202956.98</v>
          </cell>
          <cell r="O588">
            <v>191431.64978500817</v>
          </cell>
        </row>
        <row r="589">
          <cell r="J589" t="str">
            <v>ELEGÍVEL</v>
          </cell>
          <cell r="K589">
            <v>241439.9</v>
          </cell>
          <cell r="O589">
            <v>227729.23789527902</v>
          </cell>
        </row>
        <row r="590">
          <cell r="J590" t="str">
            <v>ELEGÍVEL</v>
          </cell>
          <cell r="K590">
            <v>176995.26</v>
          </cell>
          <cell r="O590">
            <v>166944.21953818225</v>
          </cell>
        </row>
        <row r="591">
          <cell r="J591" t="str">
            <v>ELEGÍVEL</v>
          </cell>
          <cell r="K591">
            <v>200755.64</v>
          </cell>
          <cell r="O591">
            <v>189355.31741182381</v>
          </cell>
        </row>
        <row r="592">
          <cell r="J592" t="str">
            <v>ELEGÍVEL</v>
          </cell>
          <cell r="K592">
            <v>228118.87</v>
          </cell>
          <cell r="O592">
            <v>215164.67002609026</v>
          </cell>
        </row>
        <row r="593">
          <cell r="J593" t="str">
            <v>ELEGÍVEL</v>
          </cell>
          <cell r="K593">
            <v>4465.5600000000004</v>
          </cell>
          <cell r="O593">
            <v>4211.9739760314778</v>
          </cell>
        </row>
        <row r="594">
          <cell r="J594" t="str">
            <v>ELEGÍVEL</v>
          </cell>
          <cell r="K594">
            <v>183609.95</v>
          </cell>
          <cell r="O594">
            <v>173183.28073980435</v>
          </cell>
        </row>
        <row r="595">
          <cell r="J595" t="str">
            <v>ELEGÍVEL</v>
          </cell>
          <cell r="K595">
            <v>1302.04</v>
          </cell>
          <cell r="O595">
            <v>1228.1009763057766</v>
          </cell>
        </row>
        <row r="596">
          <cell r="J596" t="str">
            <v>ELEGÍVEL</v>
          </cell>
          <cell r="K596">
            <v>165002.58000000002</v>
          </cell>
          <cell r="O596">
            <v>155632.56857774881</v>
          </cell>
        </row>
        <row r="597">
          <cell r="J597" t="str">
            <v>ELEGÍVEL</v>
          </cell>
          <cell r="K597">
            <v>3644.71</v>
          </cell>
          <cell r="O597">
            <v>3437.7376342903653</v>
          </cell>
        </row>
        <row r="598">
          <cell r="J598" t="str">
            <v>ELEGÍVEL</v>
          </cell>
          <cell r="K598">
            <v>895.17</v>
          </cell>
          <cell r="O598">
            <v>844.3359274366702</v>
          </cell>
        </row>
        <row r="599">
          <cell r="J599" t="str">
            <v>ELEGÍVEL</v>
          </cell>
          <cell r="K599">
            <v>189884.27</v>
          </cell>
          <cell r="O599">
            <v>179101.30055306267</v>
          </cell>
        </row>
        <row r="600">
          <cell r="J600" t="str">
            <v>ELEGÍVEL</v>
          </cell>
          <cell r="K600">
            <v>30199.95</v>
          </cell>
          <cell r="O600">
            <v>28484.98362522322</v>
          </cell>
        </row>
        <row r="601">
          <cell r="J601" t="str">
            <v>ELEGÍVEL</v>
          </cell>
          <cell r="K601">
            <v>183060.84</v>
          </cell>
          <cell r="O601">
            <v>172665.35308235968</v>
          </cell>
        </row>
        <row r="602">
          <cell r="J602" t="str">
            <v>ELEGÍVEL</v>
          </cell>
          <cell r="K602">
            <v>182805.39</v>
          </cell>
          <cell r="O602">
            <v>172424.4093368547</v>
          </cell>
        </row>
        <row r="603">
          <cell r="J603" t="str">
            <v>ELEGÍVEL</v>
          </cell>
          <cell r="K603">
            <v>25782.720000000001</v>
          </cell>
          <cell r="O603">
            <v>24318.595130578535</v>
          </cell>
        </row>
        <row r="604">
          <cell r="J604" t="str">
            <v>ELEGÍVEL</v>
          </cell>
          <cell r="K604">
            <v>5728.81</v>
          </cell>
          <cell r="O604">
            <v>5403.4877223973899</v>
          </cell>
        </row>
        <row r="605">
          <cell r="J605" t="str">
            <v>ELEGÍVEL</v>
          </cell>
          <cell r="K605">
            <v>241439.88</v>
          </cell>
          <cell r="O605">
            <v>227729.21903102024</v>
          </cell>
        </row>
        <row r="606">
          <cell r="J606" t="str">
            <v>ELEGÍVEL</v>
          </cell>
          <cell r="K606">
            <v>182782.76</v>
          </cell>
          <cell r="O606">
            <v>172403.06442802408</v>
          </cell>
        </row>
        <row r="607">
          <cell r="J607" t="str">
            <v>ELEGÍVEL</v>
          </cell>
          <cell r="K607">
            <v>6042.22</v>
          </cell>
          <cell r="O607">
            <v>5699.1000899006867</v>
          </cell>
        </row>
        <row r="608">
          <cell r="J608" t="str">
            <v>ELEGÍVEL</v>
          </cell>
          <cell r="K608">
            <v>183060.66</v>
          </cell>
          <cell r="O608">
            <v>172665.18330403048</v>
          </cell>
        </row>
        <row r="609">
          <cell r="J609" t="str">
            <v>ELEGÍVEL</v>
          </cell>
          <cell r="K609">
            <v>9217.77</v>
          </cell>
          <cell r="O609">
            <v>8694.3199412937392</v>
          </cell>
        </row>
        <row r="610">
          <cell r="J610" t="str">
            <v>ELEGÍVEL</v>
          </cell>
          <cell r="K610">
            <v>240095.67</v>
          </cell>
          <cell r="O610">
            <v>226461.34276503764</v>
          </cell>
        </row>
        <row r="611">
          <cell r="J611" t="str">
            <v>ELEGÍVEL</v>
          </cell>
          <cell r="K611">
            <v>13436.16</v>
          </cell>
          <cell r="O611">
            <v>12673.159974962848</v>
          </cell>
        </row>
        <row r="612">
          <cell r="J612" t="str">
            <v>ELEGÍVEL</v>
          </cell>
          <cell r="K612">
            <v>182187.67</v>
          </cell>
          <cell r="O612">
            <v>171841.76783960147</v>
          </cell>
        </row>
        <row r="613">
          <cell r="J613" t="str">
            <v>ELEGÍVEL</v>
          </cell>
          <cell r="K613">
            <v>3694.7</v>
          </cell>
          <cell r="O613">
            <v>3484.8888491574398</v>
          </cell>
        </row>
        <row r="614">
          <cell r="J614" t="str">
            <v>ELEGÍVEL</v>
          </cell>
          <cell r="K614">
            <v>224443.94</v>
          </cell>
          <cell r="O614">
            <v>211698.42849675522</v>
          </cell>
        </row>
        <row r="615">
          <cell r="J615" t="str">
            <v>ELEGÍVEL</v>
          </cell>
          <cell r="K615">
            <v>206140.29</v>
          </cell>
          <cell r="O615">
            <v>194434.18896881505</v>
          </cell>
        </row>
        <row r="616">
          <cell r="J616" t="str">
            <v>ELEGÍVEL</v>
          </cell>
          <cell r="K616">
            <v>41054.270000000004</v>
          </cell>
          <cell r="O616">
            <v>38722.918703358548</v>
          </cell>
        </row>
        <row r="617">
          <cell r="J617" t="str">
            <v>ELEGÍVEL</v>
          </cell>
          <cell r="K617">
            <v>9759.99</v>
          </cell>
          <cell r="O617">
            <v>9205.7488615823004</v>
          </cell>
        </row>
        <row r="618">
          <cell r="J618" t="str">
            <v>ELEGÍVEL</v>
          </cell>
          <cell r="K618">
            <v>235324.12</v>
          </cell>
          <cell r="O618">
            <v>221960.75506151712</v>
          </cell>
        </row>
        <row r="619">
          <cell r="J619" t="str">
            <v>ELEGÍVEL</v>
          </cell>
          <cell r="K619">
            <v>222278.91</v>
          </cell>
          <cell r="O619">
            <v>209656.3441854197</v>
          </cell>
        </row>
        <row r="620">
          <cell r="J620" t="str">
            <v>ELEGÍVEL</v>
          </cell>
          <cell r="K620">
            <v>15468.21</v>
          </cell>
          <cell r="O620">
            <v>14589.81582954654</v>
          </cell>
        </row>
        <row r="621">
          <cell r="J621" t="str">
            <v>ELEGÍVEL</v>
          </cell>
          <cell r="K621">
            <v>7583.52</v>
          </cell>
          <cell r="O621">
            <v>7152.8741942139904</v>
          </cell>
        </row>
        <row r="622">
          <cell r="J622" t="str">
            <v>ELEGÍVEL</v>
          </cell>
          <cell r="K622">
            <v>242672.55</v>
          </cell>
          <cell r="O622">
            <v>228891.88932568309</v>
          </cell>
        </row>
        <row r="623">
          <cell r="J623" t="str">
            <v>ELEGÍVEL</v>
          </cell>
          <cell r="K623">
            <v>241439.81</v>
          </cell>
          <cell r="O623">
            <v>227729.15300611444</v>
          </cell>
        </row>
        <row r="624">
          <cell r="J624" t="str">
            <v>ELEGÍVEL</v>
          </cell>
          <cell r="K624">
            <v>238264.11</v>
          </cell>
          <cell r="O624">
            <v>224733.79167278038</v>
          </cell>
        </row>
        <row r="625">
          <cell r="J625" t="str">
            <v>ELEGÍVEL</v>
          </cell>
          <cell r="K625">
            <v>13643.84</v>
          </cell>
          <cell r="O625">
            <v>12869.046438327401</v>
          </cell>
        </row>
        <row r="626">
          <cell r="J626" t="str">
            <v>ELEGÍVEL</v>
          </cell>
          <cell r="K626">
            <v>182804.91</v>
          </cell>
          <cell r="O626">
            <v>172423.95659464353</v>
          </cell>
        </row>
        <row r="627">
          <cell r="J627" t="str">
            <v>ELEGÍVEL</v>
          </cell>
          <cell r="K627">
            <v>237493.35</v>
          </cell>
          <cell r="O627">
            <v>224006.80086720036</v>
          </cell>
        </row>
        <row r="628">
          <cell r="J628" t="str">
            <v>ELEGÍVEL</v>
          </cell>
          <cell r="K628">
            <v>8361.44</v>
          </cell>
          <cell r="O628">
            <v>7886.6184044439296</v>
          </cell>
        </row>
        <row r="629">
          <cell r="J629" t="str">
            <v>ELEGÍVEL</v>
          </cell>
          <cell r="K629">
            <v>145773.70000000001</v>
          </cell>
          <cell r="O629">
            <v>137495.64014139766</v>
          </cell>
        </row>
        <row r="630">
          <cell r="J630" t="str">
            <v>ELEGÍVEL</v>
          </cell>
          <cell r="K630">
            <v>5923.78</v>
          </cell>
          <cell r="O630">
            <v>5587.3859492954389</v>
          </cell>
        </row>
        <row r="631">
          <cell r="J631" t="str">
            <v>ELEGÍVEL</v>
          </cell>
          <cell r="K631">
            <v>203030.11</v>
          </cell>
          <cell r="O631">
            <v>191500.62694730517</v>
          </cell>
        </row>
        <row r="632">
          <cell r="J632" t="str">
            <v>ELEGÍVEL</v>
          </cell>
          <cell r="K632">
            <v>198616.41</v>
          </cell>
          <cell r="O632">
            <v>187337.56799433846</v>
          </cell>
        </row>
        <row r="633">
          <cell r="J633" t="str">
            <v>ELEGÍVEL</v>
          </cell>
          <cell r="K633">
            <v>198616.41</v>
          </cell>
          <cell r="O633">
            <v>187337.56799433846</v>
          </cell>
        </row>
        <row r="634">
          <cell r="J634" t="str">
            <v>ELEGÍVEL</v>
          </cell>
          <cell r="K634">
            <v>28852.45</v>
          </cell>
          <cell r="O634">
            <v>27214.004188668252</v>
          </cell>
        </row>
        <row r="635">
          <cell r="J635" t="str">
            <v>ELEGÍVEL</v>
          </cell>
          <cell r="K635">
            <v>183709.87</v>
          </cell>
          <cell r="O635">
            <v>173277.52657676209</v>
          </cell>
        </row>
        <row r="636">
          <cell r="J636" t="str">
            <v>ELEGÍVEL</v>
          </cell>
          <cell r="K636">
            <v>1759.74</v>
          </cell>
          <cell r="O636">
            <v>1659.8095389114985</v>
          </cell>
        </row>
        <row r="637">
          <cell r="J637" t="str">
            <v>ELEGÍVEL</v>
          </cell>
          <cell r="K637">
            <v>44643.199999999997</v>
          </cell>
          <cell r="O637">
            <v>42108.043919859643</v>
          </cell>
        </row>
        <row r="638">
          <cell r="J638" t="str">
            <v>ELEGÍVEL</v>
          </cell>
          <cell r="K638">
            <v>183701.65</v>
          </cell>
          <cell r="O638">
            <v>173269.77336639588</v>
          </cell>
        </row>
        <row r="639">
          <cell r="J639" t="str">
            <v>ELEGÍVEL</v>
          </cell>
          <cell r="K639">
            <v>1919.81</v>
          </cell>
          <cell r="O639">
            <v>1810.7896342060099</v>
          </cell>
        </row>
        <row r="640">
          <cell r="J640" t="str">
            <v>ELEGÍVEL</v>
          </cell>
          <cell r="K640">
            <v>379.48</v>
          </cell>
          <cell r="O640">
            <v>357.93044644443808</v>
          </cell>
        </row>
        <row r="641">
          <cell r="J641" t="str">
            <v>ELEGÍVEL</v>
          </cell>
          <cell r="K641">
            <v>240456.79</v>
          </cell>
          <cell r="O641">
            <v>226801.95582190496</v>
          </cell>
        </row>
        <row r="642">
          <cell r="J642" t="str">
            <v>ELEGÍVEL</v>
          </cell>
          <cell r="K642">
            <v>13194.42</v>
          </cell>
          <cell r="O642">
            <v>12445.147678864296</v>
          </cell>
        </row>
        <row r="643">
          <cell r="J643" t="str">
            <v>ELEGÍVEL</v>
          </cell>
          <cell r="K643">
            <v>176995.26</v>
          </cell>
          <cell r="O643">
            <v>166944.21953818225</v>
          </cell>
        </row>
        <row r="644">
          <cell r="J644" t="str">
            <v>ELEGÍVEL</v>
          </cell>
          <cell r="K644">
            <v>2638.03</v>
          </cell>
          <cell r="O644">
            <v>2488.2240319221596</v>
          </cell>
        </row>
        <row r="645">
          <cell r="J645" t="str">
            <v>ELEGÍVEL</v>
          </cell>
          <cell r="K645">
            <v>184546.67</v>
          </cell>
          <cell r="O645">
            <v>174066.80716489509</v>
          </cell>
        </row>
        <row r="646">
          <cell r="J646" t="str">
            <v>ELEGÍVEL</v>
          </cell>
          <cell r="K646">
            <v>8539.7199999999993</v>
          </cell>
          <cell r="O646">
            <v>8054.7744073745562</v>
          </cell>
        </row>
        <row r="647">
          <cell r="J647" t="str">
            <v>ELEGÍVEL</v>
          </cell>
          <cell r="K647">
            <v>18804.91</v>
          </cell>
          <cell r="O647">
            <v>17737.034446209229</v>
          </cell>
        </row>
        <row r="648">
          <cell r="J648" t="str">
            <v>ELEGÍVEL</v>
          </cell>
          <cell r="K648">
            <v>194084.54</v>
          </cell>
          <cell r="O648">
            <v>183063.04956826026</v>
          </cell>
        </row>
        <row r="649">
          <cell r="J649" t="str">
            <v>ELEGÍVEL</v>
          </cell>
          <cell r="K649">
            <v>32326.33</v>
          </cell>
          <cell r="O649">
            <v>30490.612756430466</v>
          </cell>
        </row>
        <row r="650">
          <cell r="J650" t="str">
            <v>ELEGÍVEL</v>
          </cell>
          <cell r="K650">
            <v>181732.51</v>
          </cell>
          <cell r="O650">
            <v>171412.45503786317</v>
          </cell>
        </row>
        <row r="651">
          <cell r="J651" t="str">
            <v>ELEGÍVEL</v>
          </cell>
          <cell r="K651">
            <v>6075.18</v>
          </cell>
          <cell r="O651">
            <v>5730.188388400763</v>
          </cell>
        </row>
        <row r="652">
          <cell r="J652" t="str">
            <v>ELEGÍVEL</v>
          </cell>
          <cell r="K652">
            <v>182804.73</v>
          </cell>
          <cell r="O652">
            <v>172423.78681631433</v>
          </cell>
        </row>
        <row r="653">
          <cell r="J653" t="str">
            <v>ELEGÍVEL</v>
          </cell>
          <cell r="K653">
            <v>3295.76</v>
          </cell>
          <cell r="O653">
            <v>3108.6034789019745</v>
          </cell>
        </row>
        <row r="654">
          <cell r="J654" t="str">
            <v>ELEGÍVEL</v>
          </cell>
          <cell r="K654">
            <v>182804.91</v>
          </cell>
          <cell r="O654">
            <v>172423.95659464353</v>
          </cell>
        </row>
        <row r="655">
          <cell r="J655" t="str">
            <v>ELEGÍVEL</v>
          </cell>
          <cell r="K655">
            <v>2593.7600000000002</v>
          </cell>
          <cell r="O655">
            <v>2446.4679950714813</v>
          </cell>
        </row>
        <row r="656">
          <cell r="J656" t="str">
            <v>ELEGÍVEL</v>
          </cell>
          <cell r="K656">
            <v>242672.6</v>
          </cell>
          <cell r="O656">
            <v>228891.93648633009</v>
          </cell>
        </row>
        <row r="657">
          <cell r="J657" t="str">
            <v>ELEGÍVEL</v>
          </cell>
          <cell r="K657">
            <v>20630</v>
          </cell>
          <cell r="O657">
            <v>19458.482950745118</v>
          </cell>
        </row>
        <row r="658">
          <cell r="J658" t="str">
            <v>ELEGÍVEL</v>
          </cell>
          <cell r="K658">
            <v>82552</v>
          </cell>
          <cell r="O658">
            <v>77864.114617058221</v>
          </cell>
        </row>
        <row r="659">
          <cell r="J659" t="str">
            <v>ELEGÍVEL</v>
          </cell>
          <cell r="K659">
            <v>4765</v>
          </cell>
          <cell r="O659">
            <v>4494.4096587639597</v>
          </cell>
        </row>
        <row r="660">
          <cell r="J660" t="str">
            <v>ELEGÍVEL</v>
          </cell>
          <cell r="K660">
            <v>179657.44</v>
          </cell>
          <cell r="O660">
            <v>169455.22216260369</v>
          </cell>
        </row>
        <row r="661">
          <cell r="J661" t="str">
            <v>ELEGÍVEL</v>
          </cell>
          <cell r="K661">
            <v>181196.81</v>
          </cell>
          <cell r="O661">
            <v>170907.17586594293</v>
          </cell>
        </row>
        <row r="662">
          <cell r="J662" t="str">
            <v>ELEGÍVEL</v>
          </cell>
          <cell r="K662">
            <v>60404.56</v>
          </cell>
          <cell r="O662">
            <v>56974.362622746514</v>
          </cell>
        </row>
        <row r="663">
          <cell r="J663" t="str">
            <v>ELEGÍVEL</v>
          </cell>
          <cell r="K663">
            <v>801.4</v>
          </cell>
          <cell r="O663">
            <v>755.89085005948311</v>
          </cell>
        </row>
        <row r="664">
          <cell r="J664" t="str">
            <v>ELEGÍVEL</v>
          </cell>
          <cell r="K664">
            <v>176308.79</v>
          </cell>
          <cell r="O664">
            <v>166296.73215130885</v>
          </cell>
        </row>
        <row r="665">
          <cell r="J665" t="str">
            <v>ELEGÍVEL</v>
          </cell>
          <cell r="K665">
            <v>228389.6</v>
          </cell>
          <cell r="O665">
            <v>215420.02606531736</v>
          </cell>
        </row>
        <row r="666">
          <cell r="J666" t="str">
            <v>ELEGÍVEL</v>
          </cell>
          <cell r="K666">
            <v>158491.38</v>
          </cell>
          <cell r="O666">
            <v>149491.12048327998</v>
          </cell>
        </row>
        <row r="667">
          <cell r="J667" t="str">
            <v>ELEGÍVEL</v>
          </cell>
          <cell r="K667">
            <v>20750.71</v>
          </cell>
          <cell r="O667">
            <v>19572.338184724005</v>
          </cell>
        </row>
        <row r="668">
          <cell r="J668" t="str">
            <v>ELEGÍVEL</v>
          </cell>
          <cell r="K668">
            <v>218428.5</v>
          </cell>
          <cell r="O668">
            <v>206024.58764938585</v>
          </cell>
        </row>
        <row r="669">
          <cell r="J669" t="str">
            <v>ELEGÍVEL</v>
          </cell>
          <cell r="K669">
            <v>171330.72</v>
          </cell>
          <cell r="O669">
            <v>161601.3521114341</v>
          </cell>
        </row>
        <row r="670">
          <cell r="J670" t="str">
            <v>ELEGÍVEL</v>
          </cell>
          <cell r="K670">
            <v>1298.1500000000001</v>
          </cell>
          <cell r="O670">
            <v>1224.4318779694511</v>
          </cell>
        </row>
        <row r="671">
          <cell r="J671" t="str">
            <v>ELEGÍVEL</v>
          </cell>
          <cell r="K671">
            <v>144000</v>
          </cell>
          <cell r="O671">
            <v>135822.66334984475</v>
          </cell>
        </row>
        <row r="672">
          <cell r="J672" t="str">
            <v>ELEGÍVEL</v>
          </cell>
          <cell r="K672">
            <v>139448</v>
          </cell>
          <cell r="O672">
            <v>131529.15804728577</v>
          </cell>
        </row>
        <row r="673">
          <cell r="J673" t="str">
            <v>ELEGÍVEL</v>
          </cell>
          <cell r="K673">
            <v>32352</v>
          </cell>
          <cell r="O673">
            <v>30514.825032598452</v>
          </cell>
        </row>
        <row r="674">
          <cell r="J674" t="str">
            <v>ELEGÍVEL</v>
          </cell>
          <cell r="K674">
            <v>4131.5</v>
          </cell>
          <cell r="O674">
            <v>3896.8842613186357</v>
          </cell>
        </row>
        <row r="675">
          <cell r="J675" t="str">
            <v>ELEGÍVEL</v>
          </cell>
          <cell r="K675">
            <v>126810.5</v>
          </cell>
          <cell r="O675">
            <v>119609.30451892699</v>
          </cell>
        </row>
        <row r="676">
          <cell r="J676" t="str">
            <v>ELEGÍVEL</v>
          </cell>
          <cell r="K676">
            <v>144000</v>
          </cell>
          <cell r="O676">
            <v>135822.66334984475</v>
          </cell>
        </row>
        <row r="677">
          <cell r="J677" t="str">
            <v>ELEGÍVEL</v>
          </cell>
          <cell r="K677">
            <v>9550.7199999999993</v>
          </cell>
          <cell r="O677">
            <v>9008.3626896432579</v>
          </cell>
        </row>
        <row r="678">
          <cell r="J678" t="str">
            <v>ELEGÍVEL</v>
          </cell>
          <cell r="K678">
            <v>2320</v>
          </cell>
          <cell r="O678">
            <v>2188.2540206363874</v>
          </cell>
        </row>
        <row r="679">
          <cell r="J679" t="str">
            <v>ELEGÍVEL</v>
          </cell>
          <cell r="K679">
            <v>136800.01</v>
          </cell>
          <cell r="O679">
            <v>129031.53961448191</v>
          </cell>
        </row>
        <row r="680">
          <cell r="J680" t="str">
            <v>ELEGÍVEL</v>
          </cell>
          <cell r="K680">
            <v>29500</v>
          </cell>
          <cell r="O680">
            <v>27824.781727919584</v>
          </cell>
        </row>
        <row r="681">
          <cell r="J681" t="str">
            <v>ELEGÍVEL</v>
          </cell>
          <cell r="K681">
            <v>208690.14</v>
          </cell>
          <cell r="O681">
            <v>196839.24048369424</v>
          </cell>
        </row>
        <row r="682">
          <cell r="J682" t="str">
            <v>ELEGÍVEL</v>
          </cell>
          <cell r="K682">
            <v>2036.1</v>
          </cell>
          <cell r="O682">
            <v>1920.4758669904088</v>
          </cell>
        </row>
        <row r="683">
          <cell r="J683" t="str">
            <v>ELEGÍVEL</v>
          </cell>
          <cell r="K683">
            <v>956.6</v>
          </cell>
          <cell r="O683">
            <v>902.27749833653809</v>
          </cell>
        </row>
        <row r="684">
          <cell r="J684" t="str">
            <v>ELEGÍVEL</v>
          </cell>
          <cell r="K684">
            <v>175823.46</v>
          </cell>
          <cell r="O684">
            <v>165838.96261517287</v>
          </cell>
        </row>
        <row r="685">
          <cell r="J685" t="str">
            <v>ELEGÍVEL</v>
          </cell>
          <cell r="K685">
            <v>242915.22</v>
          </cell>
          <cell r="O685">
            <v>229120.77880981579</v>
          </cell>
        </row>
        <row r="686">
          <cell r="J686" t="str">
            <v>ELEGÍVEL</v>
          </cell>
          <cell r="K686">
            <v>11352.28</v>
          </cell>
          <cell r="O686">
            <v>10707.617393702609</v>
          </cell>
        </row>
        <row r="687">
          <cell r="J687" t="str">
            <v>ELEGÍVEL</v>
          </cell>
          <cell r="K687">
            <v>184546.67</v>
          </cell>
          <cell r="O687">
            <v>174066.80716489509</v>
          </cell>
        </row>
        <row r="688">
          <cell r="J688" t="str">
            <v>ELEGÍVEL</v>
          </cell>
          <cell r="K688">
            <v>189885.79</v>
          </cell>
          <cell r="O688">
            <v>179102.73423673137</v>
          </cell>
        </row>
        <row r="689">
          <cell r="J689" t="str">
            <v>ELEGÍVEL</v>
          </cell>
          <cell r="K689">
            <v>226054.54</v>
          </cell>
          <cell r="O689">
            <v>213217.56725780564</v>
          </cell>
        </row>
        <row r="690">
          <cell r="J690" t="str">
            <v>ELEGÍVEL</v>
          </cell>
          <cell r="K690">
            <v>172479.81</v>
          </cell>
          <cell r="O690">
            <v>162685.18866857767</v>
          </cell>
        </row>
        <row r="691">
          <cell r="J691" t="str">
            <v>ELEGÍVEL</v>
          </cell>
          <cell r="K691">
            <v>2320</v>
          </cell>
          <cell r="O691">
            <v>2188.2540206363874</v>
          </cell>
        </row>
        <row r="692">
          <cell r="J692" t="str">
            <v>ELEGÍVEL</v>
          </cell>
          <cell r="K692">
            <v>143850</v>
          </cell>
          <cell r="O692">
            <v>135681.18140885531</v>
          </cell>
        </row>
        <row r="693">
          <cell r="J693" t="str">
            <v>ELEGÍVEL</v>
          </cell>
          <cell r="K693">
            <v>13339.8</v>
          </cell>
          <cell r="O693">
            <v>12582.271976071243</v>
          </cell>
        </row>
        <row r="694">
          <cell r="J694" t="str">
            <v>ELEGÍVEL</v>
          </cell>
          <cell r="K694">
            <v>138064</v>
          </cell>
          <cell r="O694">
            <v>130223.75133842336</v>
          </cell>
        </row>
        <row r="695">
          <cell r="J695" t="str">
            <v>ELEGÍVEL</v>
          </cell>
          <cell r="K695">
            <v>8920</v>
          </cell>
          <cell r="O695">
            <v>8413.4594241709383</v>
          </cell>
        </row>
        <row r="696">
          <cell r="J696" t="str">
            <v>ELEGÍVEL</v>
          </cell>
          <cell r="K696">
            <v>28167.35</v>
          </cell>
          <cell r="O696">
            <v>26567.809003522565</v>
          </cell>
        </row>
        <row r="697">
          <cell r="J697" t="str">
            <v>ELEGÍVEL</v>
          </cell>
          <cell r="K697">
            <v>237241.03</v>
          </cell>
          <cell r="O697">
            <v>223768.80937819733</v>
          </cell>
        </row>
        <row r="698">
          <cell r="J698" t="str">
            <v>ELEGÍVEL</v>
          </cell>
          <cell r="K698">
            <v>182804.73</v>
          </cell>
          <cell r="O698">
            <v>172423.78681631433</v>
          </cell>
        </row>
        <row r="699">
          <cell r="J699" t="str">
            <v>ELEGÍVEL</v>
          </cell>
          <cell r="K699">
            <v>16321.69</v>
          </cell>
          <cell r="O699">
            <v>15394.829209517553</v>
          </cell>
        </row>
        <row r="700">
          <cell r="J700" t="str">
            <v>ELEGÍVEL</v>
          </cell>
          <cell r="K700">
            <v>3760.46</v>
          </cell>
          <cell r="O700">
            <v>3546.9145320872026</v>
          </cell>
        </row>
        <row r="701">
          <cell r="J701" t="str">
            <v>ELEGÍVEL</v>
          </cell>
          <cell r="K701">
            <v>11400</v>
          </cell>
          <cell r="O701">
            <v>10752.627515196042</v>
          </cell>
        </row>
        <row r="702">
          <cell r="J702" t="str">
            <v>ELEGÍVEL</v>
          </cell>
          <cell r="K702">
            <v>143996</v>
          </cell>
          <cell r="O702">
            <v>135818.89049808503</v>
          </cell>
        </row>
        <row r="703">
          <cell r="J703" t="str">
            <v>ELEGÍVEL</v>
          </cell>
          <cell r="K703">
            <v>2320</v>
          </cell>
          <cell r="O703">
            <v>2188.2540206363874</v>
          </cell>
        </row>
        <row r="704">
          <cell r="J704" t="str">
            <v>ELEGÍVEL</v>
          </cell>
          <cell r="K704">
            <v>178297.67</v>
          </cell>
          <cell r="O704">
            <v>168172.6695032758</v>
          </cell>
        </row>
        <row r="705">
          <cell r="J705" t="str">
            <v>ELEGÍVEL</v>
          </cell>
          <cell r="K705">
            <v>50225.06</v>
          </cell>
          <cell r="O705">
            <v>47372.926500734393</v>
          </cell>
        </row>
        <row r="706">
          <cell r="J706" t="str">
            <v>ELEGÍVEL</v>
          </cell>
          <cell r="K706">
            <v>4238</v>
          </cell>
          <cell r="O706">
            <v>3997.3364394211253</v>
          </cell>
        </row>
        <row r="707">
          <cell r="J707" t="str">
            <v>ELEGÍVEL</v>
          </cell>
          <cell r="K707">
            <v>9930.82</v>
          </cell>
          <cell r="O707">
            <v>9366.8779281104526</v>
          </cell>
        </row>
        <row r="708">
          <cell r="J708" t="str">
            <v>ELEGÍVEL</v>
          </cell>
          <cell r="K708">
            <v>2320</v>
          </cell>
          <cell r="O708">
            <v>2188.2540206363874</v>
          </cell>
        </row>
        <row r="709">
          <cell r="J709" t="str">
            <v>ELEGÍVEL</v>
          </cell>
          <cell r="K709">
            <v>7842.34</v>
          </cell>
          <cell r="O709">
            <v>7396.9965673265378</v>
          </cell>
        </row>
        <row r="710">
          <cell r="J710" t="str">
            <v>ELEGÍVEL</v>
          </cell>
          <cell r="K710">
            <v>144000</v>
          </cell>
          <cell r="O710">
            <v>135822.66334984475</v>
          </cell>
        </row>
        <row r="711">
          <cell r="J711" t="str">
            <v>ELEGÍVEL</v>
          </cell>
          <cell r="K711">
            <v>115015.72</v>
          </cell>
          <cell r="O711">
            <v>108484.31539930559</v>
          </cell>
        </row>
        <row r="712">
          <cell r="J712" t="str">
            <v>ELEGÍVEL</v>
          </cell>
          <cell r="K712">
            <v>155598.06</v>
          </cell>
          <cell r="O712">
            <v>146762.1036199232</v>
          </cell>
        </row>
        <row r="713">
          <cell r="J713" t="str">
            <v>ELEGÍVEL</v>
          </cell>
          <cell r="K713">
            <v>139428.54999999999</v>
          </cell>
          <cell r="O713">
            <v>131510.81255560412</v>
          </cell>
        </row>
        <row r="714">
          <cell r="J714" t="str">
            <v>ELEGÍVEL</v>
          </cell>
          <cell r="K714">
            <v>6499.25</v>
          </cell>
          <cell r="O714">
            <v>6130.1766998366556</v>
          </cell>
        </row>
        <row r="715">
          <cell r="J715" t="str">
            <v>ELEGÍVEL</v>
          </cell>
          <cell r="K715">
            <v>1732</v>
          </cell>
          <cell r="O715">
            <v>1633.6448119578549</v>
          </cell>
        </row>
        <row r="716">
          <cell r="J716" t="str">
            <v>ELEGÍVEL</v>
          </cell>
          <cell r="K716">
            <v>131299.6</v>
          </cell>
          <cell r="O716">
            <v>123843.48172756442</v>
          </cell>
        </row>
        <row r="717">
          <cell r="J717" t="str">
            <v>ELEGÍVEL</v>
          </cell>
          <cell r="K717">
            <v>37700.400000000001</v>
          </cell>
          <cell r="O717">
            <v>35559.505120517271</v>
          </cell>
        </row>
        <row r="718">
          <cell r="J718" t="str">
            <v>ELEGÍVEL</v>
          </cell>
          <cell r="K718">
            <v>27500</v>
          </cell>
          <cell r="O718">
            <v>25938.35584806063</v>
          </cell>
        </row>
        <row r="719">
          <cell r="J719" t="str">
            <v>ELEGÍVEL</v>
          </cell>
          <cell r="K719">
            <v>109910</v>
          </cell>
          <cell r="O719">
            <v>103668.53422764887</v>
          </cell>
        </row>
        <row r="720">
          <cell r="J720" t="str">
            <v>ELEGÍVEL</v>
          </cell>
          <cell r="K720">
            <v>142336.1</v>
          </cell>
          <cell r="O720">
            <v>134253.25133909608</v>
          </cell>
        </row>
        <row r="721">
          <cell r="J721" t="str">
            <v>ELEGÍVEL</v>
          </cell>
          <cell r="K721">
            <v>1792</v>
          </cell>
          <cell r="O721">
            <v>1690.2375883536236</v>
          </cell>
        </row>
        <row r="722">
          <cell r="J722" t="str">
            <v>ELEGÍVEL</v>
          </cell>
          <cell r="K722">
            <v>140857.76</v>
          </cell>
          <cell r="O722">
            <v>132858.86192148074</v>
          </cell>
        </row>
        <row r="723">
          <cell r="J723" t="str">
            <v>ELEGÍVEL</v>
          </cell>
          <cell r="K723">
            <v>1160</v>
          </cell>
          <cell r="O723">
            <v>1094.1270103181937</v>
          </cell>
        </row>
        <row r="724">
          <cell r="J724" t="str">
            <v>ELEGÍVEL</v>
          </cell>
          <cell r="K724">
            <v>134000</v>
          </cell>
          <cell r="O724">
            <v>126390.53395054997</v>
          </cell>
        </row>
        <row r="725">
          <cell r="J725" t="str">
            <v>ELEGÍVEL</v>
          </cell>
          <cell r="K725">
            <v>1657</v>
          </cell>
          <cell r="O725">
            <v>1562.9038414631441</v>
          </cell>
        </row>
        <row r="726">
          <cell r="J726" t="str">
            <v>ELEGÍVEL</v>
          </cell>
          <cell r="K726">
            <v>1160</v>
          </cell>
          <cell r="O726">
            <v>1094.1270103181937</v>
          </cell>
        </row>
        <row r="727">
          <cell r="J727" t="str">
            <v>ELEGÍVEL</v>
          </cell>
          <cell r="K727">
            <v>144000</v>
          </cell>
          <cell r="O727">
            <v>135822.66334984475</v>
          </cell>
        </row>
        <row r="728">
          <cell r="J728" t="str">
            <v>ELEGÍVEL</v>
          </cell>
          <cell r="K728">
            <v>125770.36</v>
          </cell>
          <cell r="O728">
            <v>118628.23101158875</v>
          </cell>
        </row>
        <row r="729">
          <cell r="J729" t="str">
            <v>ELEGÍVEL</v>
          </cell>
          <cell r="K729">
            <v>10299.17</v>
          </cell>
          <cell r="O729">
            <v>9714.3104145334764</v>
          </cell>
        </row>
        <row r="730">
          <cell r="J730" t="str">
            <v>ELEGÍVEL</v>
          </cell>
          <cell r="K730">
            <v>3986</v>
          </cell>
          <cell r="O730">
            <v>3759.646778558897</v>
          </cell>
        </row>
        <row r="731">
          <cell r="J731" t="str">
            <v>ELEGÍVEL</v>
          </cell>
          <cell r="K731">
            <v>11825</v>
          </cell>
          <cell r="O731">
            <v>11153.49301466607</v>
          </cell>
        </row>
        <row r="732">
          <cell r="J732" t="str">
            <v>ELEGÍVEL</v>
          </cell>
          <cell r="K732">
            <v>175628.76</v>
          </cell>
          <cell r="O732">
            <v>165655.3190557686</v>
          </cell>
        </row>
        <row r="733">
          <cell r="J733" t="str">
            <v>ELEGÍVEL</v>
          </cell>
          <cell r="K733">
            <v>2320</v>
          </cell>
          <cell r="O733">
            <v>2188.2540206363874</v>
          </cell>
        </row>
        <row r="734">
          <cell r="J734" t="str">
            <v>ELEGÍVEL</v>
          </cell>
          <cell r="K734">
            <v>144000</v>
          </cell>
          <cell r="O734">
            <v>135822.66334984475</v>
          </cell>
        </row>
        <row r="735">
          <cell r="J735" t="str">
            <v>ELEGÍVEL</v>
          </cell>
          <cell r="K735">
            <v>5315</v>
          </cell>
          <cell r="O735">
            <v>5013.1767757251719</v>
          </cell>
        </row>
        <row r="736">
          <cell r="J736" t="str">
            <v>ELEGÍVEL</v>
          </cell>
          <cell r="K736">
            <v>16583.28</v>
          </cell>
          <cell r="O736">
            <v>15641.564282473702</v>
          </cell>
        </row>
        <row r="737">
          <cell r="J737" t="str">
            <v>ELEGÍVEL</v>
          </cell>
          <cell r="K737">
            <v>144000</v>
          </cell>
          <cell r="O737">
            <v>135822.66334984475</v>
          </cell>
        </row>
        <row r="738">
          <cell r="J738" t="str">
            <v>ELEGÍVEL</v>
          </cell>
          <cell r="K738">
            <v>1292.49</v>
          </cell>
          <cell r="O738">
            <v>1219.0932927294502</v>
          </cell>
        </row>
        <row r="739">
          <cell r="J739" t="str">
            <v>ELEGÍVEL</v>
          </cell>
          <cell r="K739">
            <v>144000</v>
          </cell>
          <cell r="O739">
            <v>135822.66334984475</v>
          </cell>
        </row>
        <row r="740">
          <cell r="J740" t="str">
            <v>ELEGÍVEL</v>
          </cell>
          <cell r="K740">
            <v>6029</v>
          </cell>
          <cell r="O740">
            <v>5686.6308148348189</v>
          </cell>
        </row>
        <row r="741">
          <cell r="J741" t="str">
            <v>ELEGÍVEL</v>
          </cell>
          <cell r="K741">
            <v>137810.78</v>
          </cell>
          <cell r="O741">
            <v>129984.91095777442</v>
          </cell>
        </row>
        <row r="742">
          <cell r="J742" t="str">
            <v>ELEGÍVEL</v>
          </cell>
          <cell r="K742">
            <v>1674.5</v>
          </cell>
          <cell r="O742">
            <v>1579.4100679119099</v>
          </cell>
        </row>
        <row r="743">
          <cell r="J743" t="str">
            <v>ELEGÍVEL</v>
          </cell>
          <cell r="K743">
            <v>186024.05</v>
          </cell>
          <cell r="O743">
            <v>175460.29109808808</v>
          </cell>
        </row>
        <row r="744">
          <cell r="J744" t="str">
            <v>ELEGÍVEL</v>
          </cell>
          <cell r="K744">
            <v>24000</v>
          </cell>
          <cell r="O744">
            <v>22637.110558307457</v>
          </cell>
        </row>
        <row r="745">
          <cell r="J745" t="str">
            <v>ELEGÍVEL</v>
          </cell>
          <cell r="K745">
            <v>1256.46</v>
          </cell>
          <cell r="O745">
            <v>1184.0438820880238</v>
          </cell>
        </row>
        <row r="746">
          <cell r="J746" t="str">
            <v>ELEGÍVEL</v>
          </cell>
          <cell r="K746">
            <v>739.7</v>
          </cell>
          <cell r="O746">
            <v>696.12754850701913</v>
          </cell>
        </row>
        <row r="747">
          <cell r="J747" t="str">
            <v>ELEGÍVEL</v>
          </cell>
          <cell r="K747">
            <v>1781.62</v>
          </cell>
          <cell r="O747">
            <v>1676.672655091355</v>
          </cell>
        </row>
        <row r="748">
          <cell r="J748" t="str">
            <v>ELEGÍVEL</v>
          </cell>
          <cell r="K748">
            <v>1880.88</v>
          </cell>
          <cell r="O748">
            <v>1770.0856880301233</v>
          </cell>
        </row>
        <row r="749">
          <cell r="J749" t="str">
            <v>ELEGÍVEL</v>
          </cell>
          <cell r="K749">
            <v>952.56</v>
          </cell>
          <cell r="O749">
            <v>896.4489084843126</v>
          </cell>
        </row>
        <row r="750">
          <cell r="J750" t="str">
            <v>ELEGÍVEL</v>
          </cell>
          <cell r="K750">
            <v>675.84</v>
          </cell>
          <cell r="O750">
            <v>635.17173739786699</v>
          </cell>
        </row>
        <row r="751">
          <cell r="J751" t="str">
            <v>ELEGÍVEL</v>
          </cell>
          <cell r="K751">
            <v>1134.08</v>
          </cell>
          <cell r="O751">
            <v>1065.8374229820267</v>
          </cell>
        </row>
        <row r="752">
          <cell r="J752" t="str">
            <v>ELEGÍVEL</v>
          </cell>
          <cell r="K752">
            <v>1093.3900000000001</v>
          </cell>
          <cell r="O752">
            <v>1027.5959190835906</v>
          </cell>
        </row>
        <row r="753">
          <cell r="J753" t="str">
            <v>ELEGÍVEL</v>
          </cell>
          <cell r="K753">
            <v>1245.2</v>
          </cell>
          <cell r="O753">
            <v>1170.2708442942471</v>
          </cell>
        </row>
        <row r="754">
          <cell r="J754" t="str">
            <v>ELEGÍVEL</v>
          </cell>
          <cell r="K754">
            <v>2776.74</v>
          </cell>
          <cell r="O754">
            <v>2609.6513525422483</v>
          </cell>
        </row>
        <row r="755">
          <cell r="J755" t="str">
            <v>ELEGÍVEL</v>
          </cell>
          <cell r="K755">
            <v>1079.1200000000001</v>
          </cell>
          <cell r="O755">
            <v>1014.1846076893737</v>
          </cell>
        </row>
        <row r="756">
          <cell r="J756" t="str">
            <v>ELEGÍVEL</v>
          </cell>
          <cell r="K756">
            <v>1694.41</v>
          </cell>
          <cell r="O756">
            <v>1592.4499046583805</v>
          </cell>
        </row>
        <row r="757">
          <cell r="J757" t="str">
            <v>ELEGÍVEL</v>
          </cell>
          <cell r="K757">
            <v>544.04</v>
          </cell>
          <cell r="O757">
            <v>510.61336310067128</v>
          </cell>
        </row>
        <row r="758">
          <cell r="J758" t="str">
            <v>ELEGÍVEL</v>
          </cell>
          <cell r="K758">
            <v>932.75</v>
          </cell>
          <cell r="O758">
            <v>875.4404353212102</v>
          </cell>
        </row>
        <row r="759">
          <cell r="J759" t="str">
            <v>ELEGÍVEL</v>
          </cell>
          <cell r="K759">
            <v>1072.69</v>
          </cell>
          <cell r="O759">
            <v>1006.782310977978</v>
          </cell>
        </row>
        <row r="760">
          <cell r="J760" t="str">
            <v>ELEGÍVEL</v>
          </cell>
          <cell r="K760">
            <v>1286.77</v>
          </cell>
          <cell r="O760">
            <v>1207.7089133833006</v>
          </cell>
        </row>
        <row r="761">
          <cell r="J761" t="str">
            <v>ELEGÍVEL</v>
          </cell>
          <cell r="K761">
            <v>344.65</v>
          </cell>
          <cell r="O761">
            <v>323.47418497288135</v>
          </cell>
        </row>
        <row r="762">
          <cell r="J762" t="str">
            <v>ELEGÍVEL</v>
          </cell>
          <cell r="K762">
            <v>488.05</v>
          </cell>
          <cell r="O762">
            <v>458.06347301904759</v>
          </cell>
        </row>
        <row r="763">
          <cell r="J763" t="str">
            <v>ELEGÍVEL</v>
          </cell>
          <cell r="K763">
            <v>822.86</v>
          </cell>
          <cell r="O763">
            <v>772.30224241051837</v>
          </cell>
        </row>
        <row r="764">
          <cell r="J764" t="str">
            <v>ELEGÍVEL</v>
          </cell>
          <cell r="K764">
            <v>326.91000000000003</v>
          </cell>
          <cell r="O764">
            <v>306.82415728850907</v>
          </cell>
        </row>
        <row r="765">
          <cell r="J765" t="str">
            <v>ELEGÍVEL</v>
          </cell>
          <cell r="K765">
            <v>678.87</v>
          </cell>
          <cell r="O765">
            <v>636.01406981732634</v>
          </cell>
        </row>
        <row r="766">
          <cell r="J766" t="str">
            <v>ELEGÍVEL</v>
          </cell>
          <cell r="K766">
            <v>657.22</v>
          </cell>
          <cell r="O766">
            <v>615.73079818719827</v>
          </cell>
        </row>
        <row r="767">
          <cell r="J767" t="str">
            <v>ELEGÍVEL</v>
          </cell>
          <cell r="K767">
            <v>576.28</v>
          </cell>
          <cell r="O767">
            <v>538.93006875411186</v>
          </cell>
        </row>
        <row r="768">
          <cell r="J768" t="str">
            <v>ELEGÍVEL</v>
          </cell>
          <cell r="K768">
            <v>615.66999999999996</v>
          </cell>
          <cell r="O768">
            <v>575.76711916055399</v>
          </cell>
        </row>
        <row r="769">
          <cell r="J769" t="str">
            <v>ELEGÍVEL</v>
          </cell>
          <cell r="K769">
            <v>1192.27</v>
          </cell>
          <cell r="O769">
            <v>1114.9964480347487</v>
          </cell>
        </row>
        <row r="770">
          <cell r="J770" t="str">
            <v>ELEGÍVEL</v>
          </cell>
          <cell r="K770">
            <v>2522.77</v>
          </cell>
          <cell r="O770">
            <v>2359.263916066514</v>
          </cell>
        </row>
        <row r="771">
          <cell r="J771" t="str">
            <v>ELEGÍVEL</v>
          </cell>
          <cell r="K771">
            <v>726.02</v>
          </cell>
          <cell r="O771">
            <v>678.96510119535697</v>
          </cell>
        </row>
        <row r="772">
          <cell r="J772" t="str">
            <v>ELEGÍVEL</v>
          </cell>
          <cell r="K772">
            <v>850.73</v>
          </cell>
          <cell r="O772">
            <v>795.59238111887555</v>
          </cell>
        </row>
        <row r="773">
          <cell r="J773" t="str">
            <v>ELEGÍVEL</v>
          </cell>
          <cell r="K773">
            <v>2325.12</v>
          </cell>
          <cell r="O773">
            <v>2174.4240325216224</v>
          </cell>
        </row>
        <row r="774">
          <cell r="J774" t="str">
            <v>ELEGÍVEL</v>
          </cell>
          <cell r="K774">
            <v>108958.99</v>
          </cell>
          <cell r="O774">
            <v>101759.74443225819</v>
          </cell>
        </row>
        <row r="775">
          <cell r="J775" t="str">
            <v>ELEGÍVEL</v>
          </cell>
          <cell r="K775">
            <v>17000</v>
          </cell>
          <cell r="O775">
            <v>15876.759277489531</v>
          </cell>
        </row>
        <row r="776">
          <cell r="J776" t="str">
            <v>ELEGÍVEL</v>
          </cell>
          <cell r="K776">
            <v>2320</v>
          </cell>
          <cell r="O776">
            <v>2166.7106778691596</v>
          </cell>
        </row>
        <row r="777">
          <cell r="J777" t="str">
            <v>ELEGÍVEL</v>
          </cell>
          <cell r="K777">
            <v>895.17</v>
          </cell>
          <cell r="O777">
            <v>836.02344720178246</v>
          </cell>
        </row>
        <row r="778">
          <cell r="J778" t="str">
            <v>ELEGÍVEL</v>
          </cell>
          <cell r="K778">
            <v>379.48</v>
          </cell>
          <cell r="O778">
            <v>354.40662415421929</v>
          </cell>
        </row>
        <row r="779">
          <cell r="J779" t="str">
            <v>ELEGÍVEL</v>
          </cell>
          <cell r="K779">
            <v>2036.1</v>
          </cell>
          <cell r="O779">
            <v>1901.5687979350841</v>
          </cell>
        </row>
        <row r="780">
          <cell r="J780" t="str">
            <v>ELEGÍVEL</v>
          </cell>
          <cell r="K780">
            <v>956.6</v>
          </cell>
          <cell r="O780">
            <v>893.39458381449913</v>
          </cell>
        </row>
        <row r="781">
          <cell r="J781" t="str">
            <v>ELEGÍVEL</v>
          </cell>
          <cell r="K781">
            <v>1256.46</v>
          </cell>
          <cell r="O781">
            <v>1172.3869798441776</v>
          </cell>
        </row>
        <row r="782">
          <cell r="J782" t="str">
            <v>ELEGÍVEL</v>
          </cell>
          <cell r="K782">
            <v>739.7</v>
          </cell>
          <cell r="O782">
            <v>689.89441406640549</v>
          </cell>
        </row>
        <row r="783">
          <cell r="J783" t="str">
            <v>ELEGÍVEL</v>
          </cell>
          <cell r="K783">
            <v>1880.88</v>
          </cell>
          <cell r="O783">
            <v>1754.2363194933362</v>
          </cell>
        </row>
        <row r="784">
          <cell r="J784" t="str">
            <v>ELEGÍVEL</v>
          </cell>
          <cell r="K784">
            <v>952.56</v>
          </cell>
          <cell r="O784">
            <v>888.4220941774978</v>
          </cell>
        </row>
        <row r="785">
          <cell r="J785" t="str">
            <v>ELEGÍVEL</v>
          </cell>
          <cell r="K785">
            <v>675.84</v>
          </cell>
          <cell r="O785">
            <v>628.91847688707935</v>
          </cell>
        </row>
        <row r="786">
          <cell r="J786" t="str">
            <v>ELEGÍVEL</v>
          </cell>
          <cell r="K786">
            <v>1134.08</v>
          </cell>
          <cell r="O786">
            <v>1055.3442623521821</v>
          </cell>
        </row>
        <row r="787">
          <cell r="J787" t="str">
            <v>ELEGÍVEL</v>
          </cell>
          <cell r="K787">
            <v>1093.3900000000001</v>
          </cell>
          <cell r="O787">
            <v>1017.4792457439094</v>
          </cell>
        </row>
        <row r="788">
          <cell r="J788" t="str">
            <v>ELEGÍVEL</v>
          </cell>
          <cell r="K788">
            <v>1245.2</v>
          </cell>
          <cell r="O788">
            <v>1158.7495374937723</v>
          </cell>
        </row>
        <row r="789">
          <cell r="J789" t="str">
            <v>ELEGÍVEL</v>
          </cell>
          <cell r="K789">
            <v>2776.74</v>
          </cell>
          <cell r="O789">
            <v>2583.9593565214082</v>
          </cell>
        </row>
        <row r="790">
          <cell r="J790" t="str">
            <v>ELEGÍVEL</v>
          </cell>
          <cell r="K790">
            <v>1079.1200000000001</v>
          </cell>
          <cell r="O790">
            <v>1004.1999685996465</v>
          </cell>
        </row>
        <row r="791">
          <cell r="J791" t="str">
            <v>ELEGÍVEL</v>
          </cell>
          <cell r="K791">
            <v>544.04</v>
          </cell>
          <cell r="O791">
            <v>505.58637875650203</v>
          </cell>
        </row>
        <row r="792">
          <cell r="J792" t="str">
            <v>ELEGÍVEL</v>
          </cell>
          <cell r="K792">
            <v>932.75</v>
          </cell>
          <cell r="O792">
            <v>866.82173146299408</v>
          </cell>
        </row>
        <row r="793">
          <cell r="J793" t="str">
            <v>ELEGÍVEL</v>
          </cell>
          <cell r="K793">
            <v>1286.77</v>
          </cell>
          <cell r="O793">
            <v>1195.8190291017281</v>
          </cell>
        </row>
        <row r="794">
          <cell r="J794" t="str">
            <v>ELEGÍVEL</v>
          </cell>
          <cell r="K794">
            <v>344.65</v>
          </cell>
          <cell r="O794">
            <v>320.28958429238367</v>
          </cell>
        </row>
        <row r="795">
          <cell r="J795" t="str">
            <v>ELEGÍVEL</v>
          </cell>
          <cell r="K795">
            <v>488.05</v>
          </cell>
          <cell r="O795">
            <v>453.55384190888691</v>
          </cell>
        </row>
        <row r="796">
          <cell r="J796" t="str">
            <v>ELEGÍVEL</v>
          </cell>
          <cell r="K796">
            <v>822.86</v>
          </cell>
          <cell r="O796">
            <v>764.69893321001268</v>
          </cell>
        </row>
        <row r="797">
          <cell r="J797" t="str">
            <v>ELEGÍVEL</v>
          </cell>
          <cell r="K797">
            <v>326.91000000000003</v>
          </cell>
          <cell r="O797">
            <v>303.80347599310363</v>
          </cell>
        </row>
        <row r="798">
          <cell r="J798" t="str">
            <v>ELEGÍVEL</v>
          </cell>
          <cell r="K798">
            <v>678.87</v>
          </cell>
          <cell r="O798">
            <v>630.03579065839267</v>
          </cell>
        </row>
        <row r="799">
          <cell r="J799" t="str">
            <v>ELEGÍVEL</v>
          </cell>
          <cell r="K799">
            <v>657.22</v>
          </cell>
          <cell r="O799">
            <v>609.9431737100017</v>
          </cell>
        </row>
        <row r="800">
          <cell r="J800" t="str">
            <v>ELEGÍVEL</v>
          </cell>
          <cell r="K800">
            <v>576.28</v>
          </cell>
          <cell r="O800">
            <v>533.86434057127326</v>
          </cell>
        </row>
        <row r="801">
          <cell r="J801" t="str">
            <v>ELEGÍVEL</v>
          </cell>
          <cell r="K801">
            <v>615.66999999999996</v>
          </cell>
          <cell r="O801">
            <v>570.35513736294126</v>
          </cell>
        </row>
        <row r="802">
          <cell r="J802" t="str">
            <v>ELEGÍVEL</v>
          </cell>
          <cell r="K802">
            <v>1192.27</v>
          </cell>
          <cell r="O802">
            <v>1104.5159251282571</v>
          </cell>
        </row>
        <row r="803">
          <cell r="J803" t="str">
            <v>ELEGÍVEL</v>
          </cell>
          <cell r="K803">
            <v>2522.77</v>
          </cell>
          <cell r="O803">
            <v>2337.0877741080571</v>
          </cell>
        </row>
        <row r="804">
          <cell r="J804" t="str">
            <v>ELEGÍVEL</v>
          </cell>
          <cell r="K804">
            <v>1022.65</v>
          </cell>
          <cell r="O804">
            <v>947.38038433610848</v>
          </cell>
        </row>
        <row r="805">
          <cell r="J805" t="str">
            <v>ELEGÍVEL</v>
          </cell>
          <cell r="K805">
            <v>850.73</v>
          </cell>
          <cell r="O805">
            <v>788.11412933677957</v>
          </cell>
        </row>
        <row r="806">
          <cell r="J806" t="str">
            <v>ELEGÍVEL</v>
          </cell>
          <cell r="K806">
            <v>2325.12</v>
          </cell>
          <cell r="O806">
            <v>2153.9853119127488</v>
          </cell>
        </row>
        <row r="807">
          <cell r="J807" t="str">
            <v>ELEGÍVEL</v>
          </cell>
          <cell r="K807">
            <v>12761.73</v>
          </cell>
          <cell r="O807">
            <v>11801.186647481614</v>
          </cell>
        </row>
        <row r="808">
          <cell r="J808" t="str">
            <v>ELEGÍVEL</v>
          </cell>
          <cell r="K808">
            <v>182337.69</v>
          </cell>
          <cell r="O808">
            <v>168613.59020764753</v>
          </cell>
        </row>
        <row r="809">
          <cell r="J809" t="str">
            <v>ELEGÍVEL</v>
          </cell>
          <cell r="K809">
            <v>895.17</v>
          </cell>
          <cell r="O809">
            <v>827.79280326618061</v>
          </cell>
        </row>
        <row r="810">
          <cell r="J810" t="str">
            <v>ELEGÍVEL</v>
          </cell>
          <cell r="K810">
            <v>379.48</v>
          </cell>
          <cell r="O810">
            <v>350.91749386535548</v>
          </cell>
        </row>
        <row r="811">
          <cell r="J811" t="str">
            <v>ELEGÍVEL</v>
          </cell>
          <cell r="K811">
            <v>2036.1</v>
          </cell>
          <cell r="O811">
            <v>1882.8478688185155</v>
          </cell>
        </row>
        <row r="812">
          <cell r="J812" t="str">
            <v>ELEGÍVEL</v>
          </cell>
          <cell r="K812">
            <v>956.6</v>
          </cell>
          <cell r="O812">
            <v>884.59912151259368</v>
          </cell>
        </row>
        <row r="813">
          <cell r="J813" t="str">
            <v>ELEGÍVEL</v>
          </cell>
          <cell r="K813">
            <v>739.7</v>
          </cell>
          <cell r="O813">
            <v>682.79527555267407</v>
          </cell>
        </row>
        <row r="814">
          <cell r="J814" t="str">
            <v>ELEGÍVEL</v>
          </cell>
          <cell r="K814">
            <v>1880.88</v>
          </cell>
          <cell r="O814">
            <v>1736.184909938507</v>
          </cell>
        </row>
        <row r="815">
          <cell r="J815" t="str">
            <v>ELEGÍVEL</v>
          </cell>
          <cell r="K815">
            <v>952.56</v>
          </cell>
          <cell r="O815">
            <v>879.28006986677724</v>
          </cell>
        </row>
        <row r="816">
          <cell r="J816" t="str">
            <v>ELEGÍVEL</v>
          </cell>
          <cell r="K816">
            <v>675.84</v>
          </cell>
          <cell r="O816">
            <v>623.00689347804826</v>
          </cell>
        </row>
        <row r="817">
          <cell r="J817" t="str">
            <v>ELEGÍVEL</v>
          </cell>
          <cell r="K817">
            <v>1093.3900000000001</v>
          </cell>
          <cell r="O817">
            <v>1007.9153457326634</v>
          </cell>
        </row>
        <row r="818">
          <cell r="J818" t="str">
            <v>ELEGÍVEL</v>
          </cell>
          <cell r="K818">
            <v>1245.2</v>
          </cell>
          <cell r="O818">
            <v>1147.8577529576019</v>
          </cell>
        </row>
        <row r="819">
          <cell r="J819" t="str">
            <v>ELEGÍVEL</v>
          </cell>
          <cell r="K819">
            <v>2776.74</v>
          </cell>
          <cell r="O819">
            <v>2559.6711668386533</v>
          </cell>
        </row>
        <row r="820">
          <cell r="J820" t="str">
            <v>ELEGÍVEL</v>
          </cell>
          <cell r="K820">
            <v>1079.1200000000001</v>
          </cell>
          <cell r="O820">
            <v>994.76088850916119</v>
          </cell>
        </row>
        <row r="821">
          <cell r="J821" t="str">
            <v>ELEGÍVEL</v>
          </cell>
          <cell r="K821">
            <v>544.04</v>
          </cell>
          <cell r="O821">
            <v>500.60888503169883</v>
          </cell>
        </row>
        <row r="822">
          <cell r="J822" t="str">
            <v>ELEGÍVEL</v>
          </cell>
          <cell r="K822">
            <v>932.75</v>
          </cell>
          <cell r="O822">
            <v>858.287878673107</v>
          </cell>
        </row>
        <row r="823">
          <cell r="J823" t="str">
            <v>ELEGÍVEL</v>
          </cell>
          <cell r="K823">
            <v>1286.77</v>
          </cell>
          <cell r="O823">
            <v>1184.0462006327461</v>
          </cell>
        </row>
        <row r="824">
          <cell r="J824" t="str">
            <v>ELEGÍVEL</v>
          </cell>
          <cell r="K824">
            <v>344.65</v>
          </cell>
          <cell r="O824">
            <v>317.13633597929385</v>
          </cell>
        </row>
        <row r="825">
          <cell r="J825" t="str">
            <v>ELEGÍVEL</v>
          </cell>
          <cell r="K825">
            <v>488.05</v>
          </cell>
          <cell r="O825">
            <v>449.08860807977476</v>
          </cell>
        </row>
        <row r="826">
          <cell r="J826" t="str">
            <v>ELEGÍVEL</v>
          </cell>
          <cell r="K826">
            <v>822.86</v>
          </cell>
          <cell r="O826">
            <v>757.17047852581379</v>
          </cell>
        </row>
        <row r="827">
          <cell r="J827" t="str">
            <v>ELEGÍVEL</v>
          </cell>
          <cell r="K827">
            <v>326.91000000000003</v>
          </cell>
          <cell r="O827">
            <v>300.81253328011303</v>
          </cell>
        </row>
        <row r="828">
          <cell r="J828" t="str">
            <v>ELEGÍVEL</v>
          </cell>
          <cell r="K828">
            <v>678.87</v>
          </cell>
          <cell r="O828">
            <v>623.55260822453454</v>
          </cell>
        </row>
        <row r="829">
          <cell r="J829" t="str">
            <v>ELEGÍVEL</v>
          </cell>
          <cell r="K829">
            <v>657.22</v>
          </cell>
          <cell r="O829">
            <v>603.66674794486221</v>
          </cell>
        </row>
        <row r="830">
          <cell r="J830" t="str">
            <v>ELEGÍVEL</v>
          </cell>
          <cell r="K830">
            <v>576.28</v>
          </cell>
          <cell r="O830">
            <v>528.60845054586287</v>
          </cell>
        </row>
        <row r="831">
          <cell r="J831" t="str">
            <v>ELEGÍVEL</v>
          </cell>
          <cell r="K831">
            <v>615.66999999999996</v>
          </cell>
          <cell r="O831">
            <v>564.73999574438017</v>
          </cell>
        </row>
        <row r="832">
          <cell r="J832" t="str">
            <v>ELEGÍVEL</v>
          </cell>
          <cell r="K832">
            <v>1192.27</v>
          </cell>
          <cell r="O832">
            <v>1093.6419749641077</v>
          </cell>
        </row>
        <row r="833">
          <cell r="J833" t="str">
            <v>ELEGÍVEL</v>
          </cell>
          <cell r="K833">
            <v>180197.44</v>
          </cell>
          <cell r="O833">
            <v>165290.98624059677</v>
          </cell>
        </row>
        <row r="834">
          <cell r="J834" t="str">
            <v>ELEGÍVEL</v>
          </cell>
          <cell r="K834">
            <v>2522.77</v>
          </cell>
          <cell r="O834">
            <v>2314.0791642666527</v>
          </cell>
        </row>
        <row r="835">
          <cell r="J835" t="str">
            <v>ELEGÍVEL</v>
          </cell>
          <cell r="K835">
            <v>1022.65</v>
          </cell>
          <cell r="O835">
            <v>938.05343227376738</v>
          </cell>
        </row>
        <row r="836">
          <cell r="J836" t="str">
            <v>ELEGÍVEL</v>
          </cell>
          <cell r="K836">
            <v>243455.39</v>
          </cell>
          <cell r="O836">
            <v>223316.0555371326</v>
          </cell>
        </row>
        <row r="837">
          <cell r="J837" t="str">
            <v>ELEGÍVEL</v>
          </cell>
          <cell r="K837">
            <v>850.73</v>
          </cell>
          <cell r="O837">
            <v>780.35515224002563</v>
          </cell>
        </row>
        <row r="838">
          <cell r="J838" t="str">
            <v>ELEGÍVEL</v>
          </cell>
          <cell r="K838">
            <v>2325.12</v>
          </cell>
          <cell r="O838">
            <v>2132.7793442999873</v>
          </cell>
        </row>
        <row r="839">
          <cell r="J839" t="str">
            <v>ELEGÍVEL</v>
          </cell>
          <cell r="K839">
            <v>895.17</v>
          </cell>
          <cell r="O839">
            <v>820.01188032983282</v>
          </cell>
        </row>
        <row r="840">
          <cell r="J840" t="str">
            <v>ELEGÍVEL</v>
          </cell>
          <cell r="K840">
            <v>189336.88</v>
          </cell>
          <cell r="O840">
            <v>173440.23033008695</v>
          </cell>
        </row>
        <row r="841">
          <cell r="J841" t="str">
            <v>ELEGÍVEL</v>
          </cell>
          <cell r="K841">
            <v>379.48</v>
          </cell>
          <cell r="O841">
            <v>347.61900906818255</v>
          </cell>
        </row>
        <row r="842">
          <cell r="J842" t="str">
            <v>ELEGÍVEL</v>
          </cell>
          <cell r="K842">
            <v>178517.6</v>
          </cell>
          <cell r="O842">
            <v>163529.33280602453</v>
          </cell>
        </row>
        <row r="843">
          <cell r="J843" t="str">
            <v>ELEGÍVEL</v>
          </cell>
          <cell r="K843">
            <v>16905.060000000001</v>
          </cell>
          <cell r="O843">
            <v>15485.717838721857</v>
          </cell>
        </row>
        <row r="844">
          <cell r="J844" t="str">
            <v>ELEGÍVEL</v>
          </cell>
          <cell r="K844">
            <v>2036.1</v>
          </cell>
          <cell r="O844">
            <v>1865.1498481177571</v>
          </cell>
        </row>
        <row r="845">
          <cell r="J845" t="str">
            <v>ELEGÍVEL</v>
          </cell>
          <cell r="K845">
            <v>956.6</v>
          </cell>
          <cell r="O845">
            <v>876.28424179040644</v>
          </cell>
        </row>
        <row r="846">
          <cell r="J846" t="str">
            <v>ELEGÍVEL</v>
          </cell>
          <cell r="K846">
            <v>952.56</v>
          </cell>
          <cell r="O846">
            <v>870.6235648381595</v>
          </cell>
        </row>
        <row r="847">
          <cell r="J847" t="str">
            <v>ELEGÍVEL</v>
          </cell>
          <cell r="K847">
            <v>675.84</v>
          </cell>
          <cell r="O847">
            <v>616.87339575521992</v>
          </cell>
        </row>
        <row r="848">
          <cell r="J848" t="str">
            <v>ELEGÍVEL</v>
          </cell>
          <cell r="K848">
            <v>1093.3900000000001</v>
          </cell>
          <cell r="O848">
            <v>997.99242747514199</v>
          </cell>
        </row>
        <row r="849">
          <cell r="J849" t="str">
            <v>ELEGÍVEL</v>
          </cell>
          <cell r="K849">
            <v>1245.2</v>
          </cell>
          <cell r="O849">
            <v>1136.5571028562972</v>
          </cell>
        </row>
        <row r="850">
          <cell r="J850" t="str">
            <v>ELEGÍVEL</v>
          </cell>
          <cell r="K850">
            <v>2833.63</v>
          </cell>
          <cell r="O850">
            <v>2586.3976095138846</v>
          </cell>
        </row>
        <row r="851">
          <cell r="J851" t="str">
            <v>ELEGÍVEL</v>
          </cell>
          <cell r="K851">
            <v>2776.74</v>
          </cell>
          <cell r="O851">
            <v>2534.4712253334355</v>
          </cell>
        </row>
        <row r="852">
          <cell r="J852" t="str">
            <v>ELEGÍVEL</v>
          </cell>
          <cell r="K852">
            <v>1079.1200000000001</v>
          </cell>
          <cell r="O852">
            <v>984.96747577440374</v>
          </cell>
        </row>
        <row r="853">
          <cell r="J853" t="str">
            <v>ELEGÍVEL</v>
          </cell>
          <cell r="K853">
            <v>544.04</v>
          </cell>
          <cell r="O853">
            <v>495.90336072620408</v>
          </cell>
        </row>
        <row r="854">
          <cell r="J854" t="str">
            <v>ELEGÍVEL</v>
          </cell>
          <cell r="K854">
            <v>932.75</v>
          </cell>
          <cell r="O854">
            <v>850.22031416323603</v>
          </cell>
        </row>
        <row r="855">
          <cell r="J855" t="str">
            <v>ELEGÍVEL</v>
          </cell>
          <cell r="K855">
            <v>20509.2</v>
          </cell>
          <cell r="O855">
            <v>18694.546735177315</v>
          </cell>
        </row>
        <row r="856">
          <cell r="J856" t="str">
            <v>ELEGÍVEL</v>
          </cell>
          <cell r="K856">
            <v>344.65</v>
          </cell>
          <cell r="O856">
            <v>314.15538062327448</v>
          </cell>
        </row>
        <row r="857">
          <cell r="J857" t="str">
            <v>ELEGÍVEL</v>
          </cell>
          <cell r="K857">
            <v>488.05</v>
          </cell>
          <cell r="O857">
            <v>444.86735387549436</v>
          </cell>
        </row>
        <row r="858">
          <cell r="J858" t="str">
            <v>ELEGÍVEL</v>
          </cell>
          <cell r="K858">
            <v>326.91000000000003</v>
          </cell>
          <cell r="O858">
            <v>297.98501517352292</v>
          </cell>
        </row>
        <row r="859">
          <cell r="J859" t="str">
            <v>ELEGÍVEL</v>
          </cell>
          <cell r="K859">
            <v>678.87</v>
          </cell>
          <cell r="O859">
            <v>617.69146184562146</v>
          </cell>
        </row>
        <row r="860">
          <cell r="J860" t="str">
            <v>ELEGÍVEL</v>
          </cell>
          <cell r="K860">
            <v>1124.3399999999999</v>
          </cell>
          <cell r="O860">
            <v>1023.0165100998806</v>
          </cell>
        </row>
        <row r="861">
          <cell r="J861" t="str">
            <v>ELEGÍVEL</v>
          </cell>
          <cell r="K861">
            <v>657.22</v>
          </cell>
          <cell r="O861">
            <v>597.99252073913908</v>
          </cell>
        </row>
        <row r="862">
          <cell r="J862" t="str">
            <v>ELEGÍVEL</v>
          </cell>
          <cell r="K862">
            <v>576.28</v>
          </cell>
          <cell r="O862">
            <v>523.40430471436071</v>
          </cell>
        </row>
        <row r="863">
          <cell r="J863" t="str">
            <v>ELEGÍVEL</v>
          </cell>
          <cell r="K863">
            <v>615.66999999999996</v>
          </cell>
          <cell r="O863">
            <v>559.18013514869585</v>
          </cell>
        </row>
        <row r="864">
          <cell r="J864" t="str">
            <v>ELEGÍVEL</v>
          </cell>
          <cell r="K864">
            <v>1192.27</v>
          </cell>
          <cell r="O864">
            <v>1082.8750787495503</v>
          </cell>
        </row>
        <row r="865">
          <cell r="J865" t="str">
            <v>ELEGÍVEL</v>
          </cell>
          <cell r="K865">
            <v>1022.65</v>
          </cell>
          <cell r="O865">
            <v>928.81830397747797</v>
          </cell>
        </row>
        <row r="866">
          <cell r="J866" t="str">
            <v>ELEGÍVEL</v>
          </cell>
          <cell r="K866">
            <v>850.73</v>
          </cell>
          <cell r="O866">
            <v>772.67256220873207</v>
          </cell>
        </row>
        <row r="867">
          <cell r="J867" t="str">
            <v>ELEGÍVEL</v>
          </cell>
          <cell r="K867">
            <v>895.17</v>
          </cell>
          <cell r="O867">
            <v>811.93887013789583</v>
          </cell>
        </row>
        <row r="868">
          <cell r="J868" t="str">
            <v>ELEGÍVEL</v>
          </cell>
          <cell r="K868">
            <v>379.48</v>
          </cell>
          <cell r="O868">
            <v>344.19670279380313</v>
          </cell>
        </row>
        <row r="869">
          <cell r="J869" t="str">
            <v>ELEGÍVEL</v>
          </cell>
          <cell r="K869">
            <v>2036.1</v>
          </cell>
          <cell r="O869">
            <v>1846.7874632614696</v>
          </cell>
        </row>
        <row r="870">
          <cell r="J870" t="str">
            <v>ELEGÍVEL</v>
          </cell>
          <cell r="K870">
            <v>956.6</v>
          </cell>
          <cell r="O870">
            <v>867.65723066446731</v>
          </cell>
        </row>
        <row r="871">
          <cell r="J871" t="str">
            <v>ELEGÍVEL</v>
          </cell>
          <cell r="K871">
            <v>952.56</v>
          </cell>
          <cell r="O871">
            <v>862.44004978723683</v>
          </cell>
        </row>
        <row r="872">
          <cell r="J872" t="str">
            <v>ELEGÍVEL</v>
          </cell>
          <cell r="K872">
            <v>675.84</v>
          </cell>
          <cell r="O872">
            <v>610.80028226683532</v>
          </cell>
        </row>
        <row r="873">
          <cell r="J873" t="str">
            <v>ELEGÍVEL</v>
          </cell>
          <cell r="K873">
            <v>1093.3900000000001</v>
          </cell>
          <cell r="O873">
            <v>988.16720026594328</v>
          </cell>
        </row>
        <row r="874">
          <cell r="J874" t="str">
            <v>ELEGÍVEL</v>
          </cell>
          <cell r="K874">
            <v>1245.2</v>
          </cell>
          <cell r="O874">
            <v>1125.3677075619428</v>
          </cell>
        </row>
        <row r="875">
          <cell r="J875" t="str">
            <v>ELEGÍVEL</v>
          </cell>
          <cell r="K875">
            <v>2776.74</v>
          </cell>
          <cell r="O875">
            <v>2509.5193770442888</v>
          </cell>
        </row>
        <row r="876">
          <cell r="J876" t="str">
            <v>ELEGÍVEL</v>
          </cell>
          <cell r="K876">
            <v>544.04</v>
          </cell>
          <cell r="O876">
            <v>490.80042529805695</v>
          </cell>
        </row>
        <row r="877">
          <cell r="J877" t="str">
            <v>ELEGÍVEL</v>
          </cell>
          <cell r="K877">
            <v>932.75</v>
          </cell>
          <cell r="O877">
            <v>841.47139309014528</v>
          </cell>
        </row>
        <row r="878">
          <cell r="J878" t="str">
            <v>ELEGÍVEL</v>
          </cell>
          <cell r="K878">
            <v>344.65</v>
          </cell>
          <cell r="O878">
            <v>310.92266483893707</v>
          </cell>
        </row>
        <row r="879">
          <cell r="J879" t="str">
            <v>ELEGÍVEL</v>
          </cell>
          <cell r="K879">
            <v>488.05</v>
          </cell>
          <cell r="O879">
            <v>440.28958820439072</v>
          </cell>
        </row>
        <row r="880">
          <cell r="J880" t="str">
            <v>ELEGÍVEL</v>
          </cell>
          <cell r="K880">
            <v>326.91000000000003</v>
          </cell>
          <cell r="O880">
            <v>294.91869537936151</v>
          </cell>
        </row>
        <row r="881">
          <cell r="J881" t="str">
            <v>ELEGÍVEL</v>
          </cell>
          <cell r="K881">
            <v>594.73</v>
          </cell>
          <cell r="O881">
            <v>535.80654683513183</v>
          </cell>
        </row>
        <row r="882">
          <cell r="J882" t="str">
            <v>ELEGÍVEL</v>
          </cell>
          <cell r="K882">
            <v>1124.3399999999999</v>
          </cell>
          <cell r="O882">
            <v>1012.9449210038371</v>
          </cell>
        </row>
        <row r="883">
          <cell r="J883" t="str">
            <v>ELEGÍVEL</v>
          </cell>
          <cell r="K883">
            <v>657.22</v>
          </cell>
          <cell r="O883">
            <v>592.10528930940984</v>
          </cell>
        </row>
        <row r="884">
          <cell r="J884" t="str">
            <v>ELEGÍVEL</v>
          </cell>
          <cell r="K884">
            <v>576.28</v>
          </cell>
          <cell r="O884">
            <v>518.48451253512667</v>
          </cell>
        </row>
        <row r="885">
          <cell r="J885" t="str">
            <v>ELEGÍVEL</v>
          </cell>
          <cell r="K885">
            <v>1192.27</v>
          </cell>
          <cell r="O885">
            <v>1072.6964839318655</v>
          </cell>
        </row>
        <row r="886">
          <cell r="J886" t="str">
            <v>ELEGÍVEL</v>
          </cell>
          <cell r="K886">
            <v>1022.65</v>
          </cell>
          <cell r="O886">
            <v>920.087781536835</v>
          </cell>
        </row>
        <row r="887">
          <cell r="J887" t="str">
            <v>ELEGÍVEL</v>
          </cell>
          <cell r="K887">
            <v>850.73</v>
          </cell>
          <cell r="O887">
            <v>765.40974760360996</v>
          </cell>
        </row>
        <row r="888">
          <cell r="J888" t="str">
            <v>ELEGÍVEL</v>
          </cell>
          <cell r="K888">
            <v>182337.69</v>
          </cell>
          <cell r="O888">
            <v>163682.45914473513</v>
          </cell>
        </row>
        <row r="889">
          <cell r="J889" t="str">
            <v>ELEGÍVEL</v>
          </cell>
          <cell r="K889">
            <v>895.17</v>
          </cell>
          <cell r="O889">
            <v>803.5838720595425</v>
          </cell>
        </row>
        <row r="890">
          <cell r="J890" t="str">
            <v>ELEGÍVEL</v>
          </cell>
          <cell r="K890">
            <v>379.48</v>
          </cell>
          <cell r="O890">
            <v>340.65485636153494</v>
          </cell>
        </row>
        <row r="891">
          <cell r="J891" t="str">
            <v>ELEGÍVEL</v>
          </cell>
          <cell r="K891">
            <v>956.6</v>
          </cell>
          <cell r="O891">
            <v>858.72888056141119</v>
          </cell>
        </row>
        <row r="892">
          <cell r="J892" t="str">
            <v>ELEGÍVEL</v>
          </cell>
          <cell r="K892">
            <v>176465.52</v>
          </cell>
          <cell r="O892">
            <v>158411.07928840403</v>
          </cell>
        </row>
        <row r="893">
          <cell r="J893" t="str">
            <v>ELEGÍVEL</v>
          </cell>
          <cell r="K893">
            <v>952.56</v>
          </cell>
          <cell r="O893">
            <v>853.56538542064061</v>
          </cell>
        </row>
        <row r="894">
          <cell r="J894" t="str">
            <v>ELEGÍVEL</v>
          </cell>
          <cell r="K894">
            <v>675.84</v>
          </cell>
          <cell r="O894">
            <v>604.78695853060515</v>
          </cell>
        </row>
        <row r="895">
          <cell r="J895" t="str">
            <v>ELEGÍVEL</v>
          </cell>
          <cell r="K895">
            <v>1093.3900000000001</v>
          </cell>
          <cell r="O895">
            <v>978.43870233750351</v>
          </cell>
        </row>
        <row r="896">
          <cell r="J896" t="str">
            <v>ELEGÍVEL</v>
          </cell>
          <cell r="K896">
            <v>1245.2</v>
          </cell>
          <cell r="O896">
            <v>1114.2884717718832</v>
          </cell>
        </row>
        <row r="897">
          <cell r="J897" t="str">
            <v>ELEGÍVEL</v>
          </cell>
          <cell r="K897">
            <v>2776.74</v>
          </cell>
          <cell r="O897">
            <v>2484.8131794955498</v>
          </cell>
        </row>
        <row r="898">
          <cell r="J898" t="str">
            <v>ELEGÍVEL</v>
          </cell>
          <cell r="K898">
            <v>544.04</v>
          </cell>
          <cell r="O898">
            <v>486.18709661085052</v>
          </cell>
        </row>
        <row r="899">
          <cell r="J899" t="str">
            <v>ELEGÍVEL</v>
          </cell>
          <cell r="K899">
            <v>932.75</v>
          </cell>
          <cell r="O899">
            <v>833.56189685275137</v>
          </cell>
        </row>
        <row r="900">
          <cell r="J900" t="str">
            <v>ELEGÍVEL</v>
          </cell>
          <cell r="K900">
            <v>344.65</v>
          </cell>
          <cell r="O900">
            <v>308.00011551895011</v>
          </cell>
        </row>
        <row r="901">
          <cell r="J901" t="str">
            <v>ELEGÍVEL</v>
          </cell>
          <cell r="K901">
            <v>488.05</v>
          </cell>
          <cell r="O901">
            <v>436.15104128543049</v>
          </cell>
        </row>
        <row r="902">
          <cell r="J902" t="str">
            <v>ELEGÍVEL</v>
          </cell>
          <cell r="K902">
            <v>326.91000000000003</v>
          </cell>
          <cell r="O902">
            <v>292.14657700362687</v>
          </cell>
        </row>
        <row r="903">
          <cell r="J903" t="str">
            <v>ELEGÍVEL</v>
          </cell>
          <cell r="K903">
            <v>594.73</v>
          </cell>
          <cell r="O903">
            <v>530.29300039238501</v>
          </cell>
        </row>
        <row r="904">
          <cell r="J904" t="str">
            <v>ELEGÍVEL</v>
          </cell>
          <cell r="K904">
            <v>1124.3399999999999</v>
          </cell>
          <cell r="O904">
            <v>1002.5215342444035</v>
          </cell>
        </row>
        <row r="905">
          <cell r="J905" t="str">
            <v>ELEGÍVEL</v>
          </cell>
          <cell r="K905">
            <v>657.22</v>
          </cell>
          <cell r="O905">
            <v>586.01241860656648</v>
          </cell>
        </row>
        <row r="906">
          <cell r="J906" t="str">
            <v>ELEGÍVEL</v>
          </cell>
          <cell r="K906">
            <v>576.28</v>
          </cell>
          <cell r="O906">
            <v>513.14921296368084</v>
          </cell>
        </row>
        <row r="907">
          <cell r="J907" t="str">
            <v>ELEGÍVEL</v>
          </cell>
          <cell r="K907">
            <v>1192.27</v>
          </cell>
          <cell r="O907">
            <v>1061.6582427642948</v>
          </cell>
        </row>
        <row r="908">
          <cell r="J908" t="str">
            <v>ELEGÍVEL</v>
          </cell>
          <cell r="K908">
            <v>1022.65</v>
          </cell>
          <cell r="O908">
            <v>910.61991156609315</v>
          </cell>
        </row>
        <row r="909">
          <cell r="J909" t="str">
            <v>ELEGÍVEL</v>
          </cell>
          <cell r="K909">
            <v>850.73</v>
          </cell>
          <cell r="O909">
            <v>757.53354262614039</v>
          </cell>
        </row>
        <row r="910">
          <cell r="J910" t="str">
            <v>ELEGÍVEL</v>
          </cell>
          <cell r="K910">
            <v>895.17</v>
          </cell>
          <cell r="O910">
            <v>796.38857240562356</v>
          </cell>
        </row>
        <row r="911">
          <cell r="J911" t="str">
            <v>ELEGÍVEL</v>
          </cell>
          <cell r="K911">
            <v>379.48</v>
          </cell>
          <cell r="O911">
            <v>337.60462868112882</v>
          </cell>
        </row>
        <row r="912">
          <cell r="J912" t="str">
            <v>ELEGÍVEL</v>
          </cell>
          <cell r="K912">
            <v>956.6</v>
          </cell>
          <cell r="O912">
            <v>851.0398118382202</v>
          </cell>
        </row>
        <row r="913">
          <cell r="J913" t="str">
            <v>ELEGÍVEL</v>
          </cell>
          <cell r="K913">
            <v>952.56</v>
          </cell>
          <cell r="O913">
            <v>845.92255069503369</v>
          </cell>
        </row>
        <row r="914">
          <cell r="J914" t="str">
            <v>ELEGÍVEL</v>
          </cell>
          <cell r="K914">
            <v>675.84</v>
          </cell>
          <cell r="O914">
            <v>599.37168883105664</v>
          </cell>
        </row>
        <row r="915">
          <cell r="J915" t="str">
            <v>ELEGÍVEL</v>
          </cell>
          <cell r="K915">
            <v>1093.3900000000001</v>
          </cell>
          <cell r="O915">
            <v>969.67775043055917</v>
          </cell>
        </row>
        <row r="916">
          <cell r="J916" t="str">
            <v>ELEGÍVEL</v>
          </cell>
          <cell r="K916">
            <v>1245.2</v>
          </cell>
          <cell r="O916">
            <v>1104.311119395762</v>
          </cell>
        </row>
        <row r="917">
          <cell r="J917" t="str">
            <v>ELEGÍVEL</v>
          </cell>
          <cell r="K917">
            <v>2776.74</v>
          </cell>
          <cell r="O917">
            <v>2462.5641324052262</v>
          </cell>
        </row>
        <row r="918">
          <cell r="J918" t="str">
            <v>ELEGÍVEL</v>
          </cell>
          <cell r="K918">
            <v>544.04</v>
          </cell>
          <cell r="O918">
            <v>481.83377150115416</v>
          </cell>
        </row>
        <row r="919">
          <cell r="J919" t="str">
            <v>ELEGÍVEL</v>
          </cell>
          <cell r="K919">
            <v>932.75</v>
          </cell>
          <cell r="O919">
            <v>826.0981736043334</v>
          </cell>
        </row>
        <row r="920">
          <cell r="J920" t="str">
            <v>ELEGÍVEL</v>
          </cell>
          <cell r="K920">
            <v>344.65</v>
          </cell>
          <cell r="O920">
            <v>305.24227878073816</v>
          </cell>
        </row>
        <row r="921">
          <cell r="J921" t="str">
            <v>ELEGÍVEL</v>
          </cell>
          <cell r="K921">
            <v>488.05</v>
          </cell>
          <cell r="O921">
            <v>432.24573961682654</v>
          </cell>
        </row>
        <row r="922">
          <cell r="J922" t="str">
            <v>ELEGÍVEL</v>
          </cell>
          <cell r="K922">
            <v>326.91000000000003</v>
          </cell>
          <cell r="O922">
            <v>289.53069303992783</v>
          </cell>
        </row>
        <row r="923">
          <cell r="J923" t="str">
            <v>ELEGÍVEL</v>
          </cell>
          <cell r="K923">
            <v>1124.3399999999999</v>
          </cell>
          <cell r="O923">
            <v>993.5449443709565</v>
          </cell>
        </row>
        <row r="924">
          <cell r="J924" t="str">
            <v>ELEGÍVEL</v>
          </cell>
          <cell r="K924">
            <v>657.22</v>
          </cell>
          <cell r="O924">
            <v>580.76525636327096</v>
          </cell>
        </row>
        <row r="925">
          <cell r="J925" t="str">
            <v>ELEGÍVEL</v>
          </cell>
          <cell r="K925">
            <v>576.28</v>
          </cell>
          <cell r="O925">
            <v>508.55446873992827</v>
          </cell>
        </row>
        <row r="926">
          <cell r="J926" t="str">
            <v>ELEGÍVEL</v>
          </cell>
          <cell r="K926">
            <v>1192.27</v>
          </cell>
          <cell r="O926">
            <v>1052.1521420916122</v>
          </cell>
        </row>
        <row r="927">
          <cell r="J927" t="str">
            <v>ELEGÍVEL</v>
          </cell>
          <cell r="K927">
            <v>1022.65</v>
          </cell>
          <cell r="O927">
            <v>902.46620992727082</v>
          </cell>
        </row>
        <row r="928">
          <cell r="J928" t="str">
            <v>ELEGÍVEL</v>
          </cell>
          <cell r="K928">
            <v>850.73</v>
          </cell>
          <cell r="O928">
            <v>750.75057817574645</v>
          </cell>
        </row>
        <row r="929">
          <cell r="J929" t="str">
            <v>ELEGÍVEL</v>
          </cell>
          <cell r="K929">
            <v>895.17</v>
          </cell>
          <cell r="O929">
            <v>788.90283674227112</v>
          </cell>
        </row>
        <row r="930">
          <cell r="J930" t="str">
            <v>ELEGÍVEL</v>
          </cell>
          <cell r="K930">
            <v>379.48</v>
          </cell>
          <cell r="O930">
            <v>334.43127951892609</v>
          </cell>
        </row>
        <row r="931">
          <cell r="J931" t="str">
            <v>ELEGÍVEL</v>
          </cell>
          <cell r="K931">
            <v>956.6</v>
          </cell>
          <cell r="O931">
            <v>843.04037627227967</v>
          </cell>
        </row>
        <row r="932">
          <cell r="J932" t="str">
            <v>ELEGÍVEL</v>
          </cell>
          <cell r="K932">
            <v>952.56</v>
          </cell>
          <cell r="O932">
            <v>837.97121534746077</v>
          </cell>
        </row>
        <row r="933">
          <cell r="J933" t="str">
            <v>ELEGÍVEL</v>
          </cell>
          <cell r="K933">
            <v>675.84</v>
          </cell>
          <cell r="O933">
            <v>593.20404556063124</v>
          </cell>
        </row>
        <row r="934">
          <cell r="J934" t="str">
            <v>ELEGÍVEL</v>
          </cell>
          <cell r="K934">
            <v>1093.3900000000001</v>
          </cell>
          <cell r="O934">
            <v>959.69959069534002</v>
          </cell>
        </row>
        <row r="935">
          <cell r="J935" t="str">
            <v>ELEGÍVEL</v>
          </cell>
          <cell r="K935">
            <v>2776.74</v>
          </cell>
          <cell r="O935">
            <v>2437.2239013228382</v>
          </cell>
        </row>
        <row r="936">
          <cell r="J936" t="str">
            <v>ELEGÍVEL</v>
          </cell>
          <cell r="K936">
            <v>1199.3900000000001</v>
          </cell>
          <cell r="O936">
            <v>1052.7388142237296</v>
          </cell>
        </row>
        <row r="937">
          <cell r="J937" t="str">
            <v>ELEGÍVEL</v>
          </cell>
          <cell r="K937">
            <v>544.04</v>
          </cell>
          <cell r="O937">
            <v>476.87561469521847</v>
          </cell>
        </row>
        <row r="938">
          <cell r="J938" t="str">
            <v>ELEGÍVEL</v>
          </cell>
          <cell r="K938">
            <v>932.75</v>
          </cell>
          <cell r="O938">
            <v>817.59747372797051</v>
          </cell>
        </row>
        <row r="939">
          <cell r="J939" t="str">
            <v>ELEGÍVEL</v>
          </cell>
          <cell r="K939">
            <v>344.65</v>
          </cell>
          <cell r="O939">
            <v>302.10128042920934</v>
          </cell>
        </row>
        <row r="940">
          <cell r="J940" t="str">
            <v>ELEGÍVEL</v>
          </cell>
          <cell r="K940">
            <v>326.91000000000003</v>
          </cell>
          <cell r="O940">
            <v>286.55136975224963</v>
          </cell>
        </row>
        <row r="941">
          <cell r="J941" t="str">
            <v>ELEGÍVEL</v>
          </cell>
          <cell r="K941">
            <v>576.28</v>
          </cell>
          <cell r="O941">
            <v>503.54775419374249</v>
          </cell>
        </row>
        <row r="942">
          <cell r="J942" t="str">
            <v>ELEGÍVEL</v>
          </cell>
          <cell r="K942">
            <v>1192.27</v>
          </cell>
          <cell r="O942">
            <v>1041.7937129391501</v>
          </cell>
        </row>
        <row r="943">
          <cell r="J943" t="str">
            <v>ELEGÍVEL</v>
          </cell>
          <cell r="K943">
            <v>1022.65</v>
          </cell>
          <cell r="O943">
            <v>893.58143754117918</v>
          </cell>
        </row>
        <row r="944">
          <cell r="J944" t="str">
            <v>ELEGÍVEL</v>
          </cell>
          <cell r="K944">
            <v>850.73</v>
          </cell>
          <cell r="O944">
            <v>743.35944493170427</v>
          </cell>
        </row>
        <row r="945">
          <cell r="J945" t="str">
            <v>ELEGÍVEL</v>
          </cell>
          <cell r="K945">
            <v>895.17</v>
          </cell>
          <cell r="O945">
            <v>780.78488362115775</v>
          </cell>
        </row>
        <row r="946">
          <cell r="J946" t="str">
            <v>ELEGÍVEL</v>
          </cell>
          <cell r="K946">
            <v>379.48</v>
          </cell>
          <cell r="O946">
            <v>330.98992106142629</v>
          </cell>
        </row>
        <row r="947">
          <cell r="J947" t="str">
            <v>ELEGÍVEL</v>
          </cell>
          <cell r="K947">
            <v>956.6</v>
          </cell>
          <cell r="O947">
            <v>834.36533806092643</v>
          </cell>
        </row>
        <row r="948">
          <cell r="J948" t="str">
            <v>ELEGÍVEL</v>
          </cell>
          <cell r="K948">
            <v>952.56</v>
          </cell>
          <cell r="O948">
            <v>829.72139565054511</v>
          </cell>
        </row>
        <row r="949">
          <cell r="J949" t="str">
            <v>ELEGÍVEL</v>
          </cell>
          <cell r="K949">
            <v>675.84</v>
          </cell>
          <cell r="O949">
            <v>587.8924894031062</v>
          </cell>
        </row>
        <row r="950">
          <cell r="J950" t="str">
            <v>ELEGÍVEL</v>
          </cell>
          <cell r="K950">
            <v>1093.3900000000001</v>
          </cell>
          <cell r="O950">
            <v>951.10642901938661</v>
          </cell>
        </row>
        <row r="951">
          <cell r="J951" t="str">
            <v>ELEGÍVEL</v>
          </cell>
          <cell r="K951">
            <v>2776.74</v>
          </cell>
          <cell r="O951">
            <v>2415.4009692015575</v>
          </cell>
        </row>
        <row r="952">
          <cell r="J952" t="str">
            <v>ELEGÍVEL</v>
          </cell>
          <cell r="K952">
            <v>1326.76</v>
          </cell>
          <cell r="O952">
            <v>1154.107835050404</v>
          </cell>
        </row>
        <row r="953">
          <cell r="J953" t="str">
            <v>ELEGÍVEL</v>
          </cell>
          <cell r="K953">
            <v>544.04</v>
          </cell>
          <cell r="O953">
            <v>472.18077820556641</v>
          </cell>
        </row>
        <row r="954">
          <cell r="J954" t="str">
            <v>ELEGÍVEL</v>
          </cell>
          <cell r="K954">
            <v>932.75</v>
          </cell>
          <cell r="O954">
            <v>809.54823334909577</v>
          </cell>
        </row>
        <row r="955">
          <cell r="J955" t="str">
            <v>ELEGÍVEL</v>
          </cell>
          <cell r="K955">
            <v>344.65</v>
          </cell>
          <cell r="O955">
            <v>299.1270958174922</v>
          </cell>
        </row>
        <row r="956">
          <cell r="J956" t="str">
            <v>ELEGÍVEL</v>
          </cell>
          <cell r="K956">
            <v>326.91000000000003</v>
          </cell>
          <cell r="O956">
            <v>283.73027388276915</v>
          </cell>
        </row>
        <row r="957">
          <cell r="J957" t="str">
            <v>ELEGÍVEL</v>
          </cell>
          <cell r="K957">
            <v>576.28</v>
          </cell>
          <cell r="O957">
            <v>498.81460568762691</v>
          </cell>
        </row>
        <row r="958">
          <cell r="J958" t="str">
            <v>ELEGÍVEL</v>
          </cell>
          <cell r="K958">
            <v>1192.27</v>
          </cell>
          <cell r="O958">
            <v>1032.0012666120408</v>
          </cell>
        </row>
        <row r="959">
          <cell r="J959" t="str">
            <v>ELEGÍVEL</v>
          </cell>
          <cell r="K959">
            <v>1022.65</v>
          </cell>
          <cell r="O959">
            <v>885.18212762277301</v>
          </cell>
        </row>
        <row r="960">
          <cell r="J960" t="str">
            <v>ELEGÍVEL</v>
          </cell>
          <cell r="K960">
            <v>850.73</v>
          </cell>
          <cell r="O960">
            <v>736.37216196403631</v>
          </cell>
        </row>
        <row r="961">
          <cell r="J961" t="str">
            <v>ELEGÍVEL</v>
          </cell>
          <cell r="K961">
            <v>920.23</v>
          </cell>
          <cell r="O961">
            <v>795.09818654215132</v>
          </cell>
        </row>
        <row r="962">
          <cell r="J962" t="str">
            <v>ELEGÍVEL</v>
          </cell>
          <cell r="K962">
            <v>895.17</v>
          </cell>
          <cell r="O962">
            <v>773.44581642300034</v>
          </cell>
        </row>
        <row r="963">
          <cell r="J963" t="str">
            <v>ELEGÍVEL</v>
          </cell>
          <cell r="K963">
            <v>379.48</v>
          </cell>
          <cell r="O963">
            <v>327.87874751857208</v>
          </cell>
        </row>
        <row r="964">
          <cell r="J964" t="str">
            <v>ELEGÍVEL</v>
          </cell>
          <cell r="K964">
            <v>956.6</v>
          </cell>
          <cell r="O964">
            <v>826.5226359130022</v>
          </cell>
        </row>
        <row r="965">
          <cell r="J965" t="str">
            <v>ELEGÍVEL</v>
          </cell>
          <cell r="K965">
            <v>952.56</v>
          </cell>
          <cell r="O965">
            <v>821.18341216288229</v>
          </cell>
        </row>
        <row r="966">
          <cell r="J966" t="str">
            <v>ELEGÍVEL</v>
          </cell>
          <cell r="K966">
            <v>675.84</v>
          </cell>
          <cell r="O966">
            <v>581.84296917456095</v>
          </cell>
        </row>
        <row r="967">
          <cell r="J967" t="str">
            <v>ELEGÍVEL</v>
          </cell>
          <cell r="K967">
            <v>587.63</v>
          </cell>
          <cell r="O967">
            <v>505.90137307061912</v>
          </cell>
        </row>
        <row r="968">
          <cell r="J968" t="str">
            <v>ELEGÍVEL</v>
          </cell>
          <cell r="K968">
            <v>1093.3900000000001</v>
          </cell>
          <cell r="O968">
            <v>941.31937154618424</v>
          </cell>
        </row>
        <row r="969">
          <cell r="J969" t="str">
            <v>ELEGÍVEL</v>
          </cell>
          <cell r="K969">
            <v>2776.74</v>
          </cell>
          <cell r="O969">
            <v>2390.5460556134144</v>
          </cell>
        </row>
        <row r="970">
          <cell r="J970" t="str">
            <v>ELEGÍVEL</v>
          </cell>
          <cell r="K970">
            <v>1326.76</v>
          </cell>
          <cell r="O970">
            <v>1142.2318563299602</v>
          </cell>
        </row>
        <row r="971">
          <cell r="J971" t="str">
            <v>ELEGÍVEL</v>
          </cell>
          <cell r="K971">
            <v>544.04</v>
          </cell>
          <cell r="O971">
            <v>467.74246679147109</v>
          </cell>
        </row>
        <row r="972">
          <cell r="J972" t="str">
            <v>ELEGÍVEL</v>
          </cell>
          <cell r="K972">
            <v>932.75</v>
          </cell>
          <cell r="O972">
            <v>801.93880210966961</v>
          </cell>
        </row>
        <row r="973">
          <cell r="J973" t="str">
            <v>ELEGÍVEL</v>
          </cell>
          <cell r="K973">
            <v>344.65</v>
          </cell>
          <cell r="O973">
            <v>296.31542015234265</v>
          </cell>
        </row>
        <row r="974">
          <cell r="J974" t="str">
            <v>ELEGÍVEL</v>
          </cell>
          <cell r="K974">
            <v>326.91000000000003</v>
          </cell>
          <cell r="O974">
            <v>281.06332221674847</v>
          </cell>
        </row>
        <row r="975">
          <cell r="J975" t="str">
            <v>ELEGÍVEL</v>
          </cell>
          <cell r="K975">
            <v>576.28</v>
          </cell>
          <cell r="O975">
            <v>493.6817130213762</v>
          </cell>
        </row>
        <row r="976">
          <cell r="J976" t="str">
            <v>ELEGÍVEL</v>
          </cell>
          <cell r="K976">
            <v>444.3</v>
          </cell>
          <cell r="O976">
            <v>380.61842350141848</v>
          </cell>
        </row>
        <row r="977">
          <cell r="J977" t="str">
            <v>ELEGÍVEL</v>
          </cell>
          <cell r="K977">
            <v>1192.27</v>
          </cell>
          <cell r="O977">
            <v>1021.3817866037277</v>
          </cell>
        </row>
        <row r="978">
          <cell r="J978" t="str">
            <v>ELEGÍVEL</v>
          </cell>
          <cell r="K978">
            <v>78.08</v>
          </cell>
          <cell r="O978">
            <v>66.888783495365189</v>
          </cell>
        </row>
        <row r="979">
          <cell r="J979" t="str">
            <v>ELEGÍVEL</v>
          </cell>
          <cell r="K979">
            <v>1022.65</v>
          </cell>
          <cell r="O979">
            <v>876.07344315490798</v>
          </cell>
        </row>
        <row r="980">
          <cell r="J980" t="str">
            <v>ELEGÍVEL</v>
          </cell>
          <cell r="K980">
            <v>850.73</v>
          </cell>
          <cell r="O980">
            <v>728.79475900374018</v>
          </cell>
        </row>
        <row r="981">
          <cell r="J981" t="str">
            <v>ELEGÍVEL</v>
          </cell>
          <cell r="K981">
            <v>920.23</v>
          </cell>
          <cell r="O981">
            <v>787.27045145986995</v>
          </cell>
        </row>
        <row r="982">
          <cell r="J982" t="str">
            <v>ELEGÍVEL</v>
          </cell>
          <cell r="K982">
            <v>895.17</v>
          </cell>
          <cell r="O982">
            <v>765.83124874578289</v>
          </cell>
        </row>
        <row r="983">
          <cell r="J983" t="str">
            <v>ELEGÍVEL</v>
          </cell>
          <cell r="K983">
            <v>379.48</v>
          </cell>
          <cell r="O983">
            <v>324.65078395617559</v>
          </cell>
        </row>
        <row r="984">
          <cell r="J984" t="str">
            <v>ELEGÍVEL</v>
          </cell>
          <cell r="K984">
            <v>952.56</v>
          </cell>
          <cell r="O984">
            <v>813.83052601523491</v>
          </cell>
        </row>
        <row r="985">
          <cell r="J985" t="str">
            <v>ELEGÍVEL</v>
          </cell>
          <cell r="K985">
            <v>675.84</v>
          </cell>
          <cell r="O985">
            <v>576.11472994665644</v>
          </cell>
        </row>
        <row r="986">
          <cell r="J986" t="str">
            <v>ELEGÍVEL</v>
          </cell>
          <cell r="K986">
            <v>902.44</v>
          </cell>
          <cell r="O986">
            <v>769.27819734413561</v>
          </cell>
        </row>
        <row r="987">
          <cell r="J987" t="str">
            <v>ELEGÍVEL</v>
          </cell>
          <cell r="K987">
            <v>1093.3900000000001</v>
          </cell>
          <cell r="O987">
            <v>932.05209010472106</v>
          </cell>
        </row>
        <row r="988">
          <cell r="J988" t="str">
            <v>ELEGÍVEL</v>
          </cell>
          <cell r="K988">
            <v>2776.74</v>
          </cell>
          <cell r="O988">
            <v>2367.0111494319344</v>
          </cell>
        </row>
        <row r="989">
          <cell r="J989" t="str">
            <v>ELEGÍVEL</v>
          </cell>
          <cell r="K989">
            <v>932.75</v>
          </cell>
          <cell r="O989">
            <v>794.04372122360121</v>
          </cell>
        </row>
        <row r="990">
          <cell r="J990" t="str">
            <v>ELEGÍVEL</v>
          </cell>
          <cell r="K990">
            <v>344.65</v>
          </cell>
          <cell r="O990">
            <v>293.39819728728401</v>
          </cell>
        </row>
        <row r="991">
          <cell r="J991" t="str">
            <v>ELEGÍVEL</v>
          </cell>
          <cell r="K991">
            <v>326.91000000000003</v>
          </cell>
          <cell r="O991">
            <v>278.29625612994641</v>
          </cell>
        </row>
        <row r="992">
          <cell r="J992" t="str">
            <v>ELEGÍVEL</v>
          </cell>
          <cell r="K992">
            <v>576.28</v>
          </cell>
          <cell r="O992">
            <v>489.0413013761588</v>
          </cell>
        </row>
        <row r="993">
          <cell r="J993" t="str">
            <v>ELEGÍVEL</v>
          </cell>
          <cell r="K993">
            <v>631.86</v>
          </cell>
          <cell r="O993">
            <v>536.20746284365191</v>
          </cell>
        </row>
        <row r="994">
          <cell r="J994" t="str">
            <v>ELEGÍVEL</v>
          </cell>
          <cell r="K994">
            <v>1192.27</v>
          </cell>
          <cell r="O994">
            <v>1011.7812042613883</v>
          </cell>
        </row>
        <row r="995">
          <cell r="J995" t="str">
            <v>ELEGÍVEL</v>
          </cell>
          <cell r="K995">
            <v>1021.63</v>
          </cell>
          <cell r="O995">
            <v>866.97311155154637</v>
          </cell>
        </row>
        <row r="996">
          <cell r="J996" t="str">
            <v>ELEGÍVEL</v>
          </cell>
          <cell r="K996">
            <v>1022.65</v>
          </cell>
          <cell r="O996">
            <v>867.83870141654893</v>
          </cell>
        </row>
        <row r="997">
          <cell r="J997" t="str">
            <v>ELEGÍVEL</v>
          </cell>
          <cell r="K997">
            <v>850.73</v>
          </cell>
          <cell r="O997">
            <v>721.94437828788023</v>
          </cell>
        </row>
        <row r="998">
          <cell r="J998" t="str">
            <v>ELEGÍVEL</v>
          </cell>
          <cell r="K998">
            <v>920.23</v>
          </cell>
          <cell r="O998">
            <v>779.51978036484877</v>
          </cell>
        </row>
        <row r="999">
          <cell r="J999" t="str">
            <v>ELEGÍVEL</v>
          </cell>
          <cell r="K999">
            <v>895.17</v>
          </cell>
          <cell r="O999">
            <v>758.29164642448268</v>
          </cell>
        </row>
        <row r="1000">
          <cell r="J1000" t="str">
            <v>ELEGÍVEL</v>
          </cell>
          <cell r="K1000">
            <v>379.48</v>
          </cell>
          <cell r="O1000">
            <v>321.45459966840122</v>
          </cell>
        </row>
        <row r="1001">
          <cell r="J1001" t="str">
            <v>ELEGÍVEL</v>
          </cell>
          <cell r="K1001">
            <v>952.56</v>
          </cell>
          <cell r="O1001">
            <v>805.45606245517934</v>
          </cell>
        </row>
        <row r="1002">
          <cell r="J1002" t="str">
            <v>ELEGÍVEL</v>
          </cell>
          <cell r="K1002">
            <v>902.44</v>
          </cell>
          <cell r="O1002">
            <v>762.04728841797703</v>
          </cell>
        </row>
        <row r="1003">
          <cell r="J1003" t="str">
            <v>ELEGÍVEL</v>
          </cell>
          <cell r="K1003">
            <v>329.9</v>
          </cell>
          <cell r="O1003">
            <v>278.57741284638382</v>
          </cell>
        </row>
        <row r="1004">
          <cell r="J1004" t="str">
            <v>ELEGÍVEL</v>
          </cell>
          <cell r="K1004">
            <v>608.08000000000004</v>
          </cell>
          <cell r="O1004">
            <v>513.48091301494117</v>
          </cell>
        </row>
        <row r="1005">
          <cell r="J1005" t="str">
            <v>ELEGÍVEL</v>
          </cell>
          <cell r="K1005">
            <v>1093.3900000000001</v>
          </cell>
          <cell r="O1005">
            <v>923.29117136134471</v>
          </cell>
        </row>
        <row r="1006">
          <cell r="J1006" t="str">
            <v>ELEGÍVEL</v>
          </cell>
          <cell r="K1006">
            <v>932.75</v>
          </cell>
          <cell r="O1006">
            <v>786.22636734367541</v>
          </cell>
        </row>
        <row r="1007">
          <cell r="J1007" t="str">
            <v>ELEGÍVEL</v>
          </cell>
          <cell r="K1007">
            <v>344.65</v>
          </cell>
          <cell r="O1007">
            <v>290.50969445724758</v>
          </cell>
        </row>
        <row r="1008">
          <cell r="J1008" t="str">
            <v>ELEGÍVEL</v>
          </cell>
          <cell r="K1008">
            <v>326.91000000000003</v>
          </cell>
          <cell r="O1008">
            <v>275.55643178592436</v>
          </cell>
        </row>
        <row r="1009">
          <cell r="J1009" t="str">
            <v>ELEGÍVEL</v>
          </cell>
          <cell r="K1009">
            <v>576.28</v>
          </cell>
          <cell r="O1009">
            <v>484.22669380157123</v>
          </cell>
        </row>
        <row r="1010">
          <cell r="J1010" t="str">
            <v>ELEGÍVEL</v>
          </cell>
          <cell r="K1010">
            <v>350.54</v>
          </cell>
          <cell r="O1010">
            <v>294.5457507551933</v>
          </cell>
        </row>
        <row r="1011">
          <cell r="J1011" t="str">
            <v>ELEGÍVEL</v>
          </cell>
          <cell r="K1011">
            <v>631.86</v>
          </cell>
          <cell r="O1011">
            <v>530.92850479881452</v>
          </cell>
        </row>
        <row r="1012">
          <cell r="J1012" t="str">
            <v>ELEGÍVEL</v>
          </cell>
          <cell r="K1012">
            <v>1192.27</v>
          </cell>
          <cell r="O1012">
            <v>1001.8202266585675</v>
          </cell>
        </row>
        <row r="1013">
          <cell r="J1013" t="str">
            <v>ELEGÍVEL</v>
          </cell>
          <cell r="K1013">
            <v>326.79000000000002</v>
          </cell>
          <cell r="O1013">
            <v>274.58950730099167</v>
          </cell>
        </row>
        <row r="1014">
          <cell r="J1014" t="str">
            <v>ELEGÍVEL</v>
          </cell>
          <cell r="K1014">
            <v>1021.63</v>
          </cell>
          <cell r="O1014">
            <v>858.43776842593741</v>
          </cell>
        </row>
        <row r="1015">
          <cell r="J1015" t="str">
            <v>ELEGÍVEL</v>
          </cell>
          <cell r="K1015">
            <v>1022.65</v>
          </cell>
          <cell r="O1015">
            <v>859.29483656586524</v>
          </cell>
        </row>
        <row r="1016">
          <cell r="J1016" t="str">
            <v>ELEGÍVEL</v>
          </cell>
          <cell r="K1016">
            <v>850.73</v>
          </cell>
          <cell r="O1016">
            <v>714.83684184391393</v>
          </cell>
        </row>
        <row r="1017">
          <cell r="J1017" t="str">
            <v>ELEGÍVEL</v>
          </cell>
          <cell r="K1017">
            <v>895.17</v>
          </cell>
          <cell r="O1017">
            <v>751.16400670494772</v>
          </cell>
        </row>
        <row r="1018">
          <cell r="J1018" t="str">
            <v>ELEGÍVEL</v>
          </cell>
          <cell r="K1018">
            <v>379.48</v>
          </cell>
          <cell r="O1018">
            <v>318.4330543521271</v>
          </cell>
        </row>
        <row r="1019">
          <cell r="J1019" t="str">
            <v>ELEGÍVEL</v>
          </cell>
          <cell r="K1019">
            <v>952.56</v>
          </cell>
          <cell r="O1019">
            <v>797.52635417004728</v>
          </cell>
        </row>
        <row r="1020">
          <cell r="J1020" t="str">
            <v>ELEGÍVEL</v>
          </cell>
          <cell r="K1020">
            <v>902.44</v>
          </cell>
          <cell r="O1020">
            <v>754.20568375472783</v>
          </cell>
        </row>
        <row r="1021">
          <cell r="J1021" t="str">
            <v>ELEGÍVEL</v>
          </cell>
          <cell r="K1021">
            <v>1031.3700000000001</v>
          </cell>
          <cell r="O1021">
            <v>861.95771026784462</v>
          </cell>
        </row>
        <row r="1022">
          <cell r="J1022" t="str">
            <v>ELEGÍVEL</v>
          </cell>
          <cell r="K1022">
            <v>1168.3399999999999</v>
          </cell>
          <cell r="O1022">
            <v>976.42909064092748</v>
          </cell>
        </row>
        <row r="1023">
          <cell r="J1023" t="str">
            <v>ELEGÍVEL</v>
          </cell>
          <cell r="K1023">
            <v>1093.3900000000001</v>
          </cell>
          <cell r="O1023">
            <v>913.79033792892812</v>
          </cell>
        </row>
        <row r="1024">
          <cell r="J1024" t="str">
            <v>ELEGÍVEL</v>
          </cell>
          <cell r="K1024">
            <v>932.75</v>
          </cell>
          <cell r="O1024">
            <v>778.48597524815841</v>
          </cell>
        </row>
        <row r="1025">
          <cell r="J1025" t="str">
            <v>ELEGÍVEL</v>
          </cell>
          <cell r="K1025">
            <v>344.65</v>
          </cell>
          <cell r="O1025">
            <v>287.64962891372585</v>
          </cell>
        </row>
        <row r="1026">
          <cell r="J1026" t="str">
            <v>ELEGÍVEL</v>
          </cell>
          <cell r="K1026">
            <v>326.91000000000003</v>
          </cell>
          <cell r="O1026">
            <v>272.8435809899496</v>
          </cell>
        </row>
        <row r="1027">
          <cell r="J1027" t="str">
            <v>ELEGÍVEL</v>
          </cell>
          <cell r="K1027">
            <v>969.48</v>
          </cell>
          <cell r="O1027">
            <v>806.2354916965877</v>
          </cell>
        </row>
        <row r="1028">
          <cell r="J1028" t="str">
            <v>ELEGÍVEL</v>
          </cell>
          <cell r="K1028">
            <v>631.86</v>
          </cell>
          <cell r="O1028">
            <v>525.46515429241026</v>
          </cell>
        </row>
        <row r="1029">
          <cell r="J1029" t="str">
            <v>ELEGÍVEL</v>
          </cell>
          <cell r="K1029">
            <v>1192.27</v>
          </cell>
          <cell r="O1029">
            <v>991.51131501948521</v>
          </cell>
        </row>
        <row r="1030">
          <cell r="J1030" t="str">
            <v>ELEGÍVEL</v>
          </cell>
          <cell r="K1030">
            <v>1021.63</v>
          </cell>
          <cell r="O1030">
            <v>849.60428825966994</v>
          </cell>
        </row>
        <row r="1031">
          <cell r="J1031" t="str">
            <v>ELEGÍVEL</v>
          </cell>
          <cell r="K1031">
            <v>1021.63</v>
          </cell>
          <cell r="O1031">
            <v>849.60428825966994</v>
          </cell>
        </row>
        <row r="1032">
          <cell r="J1032" t="str">
            <v>ELEGÍVEL</v>
          </cell>
          <cell r="K1032">
            <v>1022.65</v>
          </cell>
          <cell r="O1032">
            <v>850.45253701315687</v>
          </cell>
        </row>
        <row r="1033">
          <cell r="J1033" t="str">
            <v>ELEGÍVEL</v>
          </cell>
          <cell r="K1033">
            <v>850.73</v>
          </cell>
          <cell r="O1033">
            <v>707.48104122935797</v>
          </cell>
        </row>
        <row r="1034">
          <cell r="J1034" t="str">
            <v>ELEGÍVEL</v>
          </cell>
          <cell r="K1034">
            <v>895.17</v>
          </cell>
          <cell r="O1034">
            <v>743.43439298232579</v>
          </cell>
        </row>
        <row r="1035">
          <cell r="J1035" t="str">
            <v>ELEGÍVEL</v>
          </cell>
          <cell r="K1035">
            <v>379.48</v>
          </cell>
          <cell r="O1035">
            <v>315.15632053010376</v>
          </cell>
        </row>
        <row r="1036">
          <cell r="J1036" t="str">
            <v>ELEGÍVEL</v>
          </cell>
          <cell r="K1036">
            <v>952.56</v>
          </cell>
          <cell r="O1036">
            <v>790.02992381088154</v>
          </cell>
        </row>
        <row r="1037">
          <cell r="J1037" t="str">
            <v>ELEGÍVEL</v>
          </cell>
          <cell r="K1037">
            <v>902.44</v>
          </cell>
          <cell r="O1037">
            <v>747.11645045830824</v>
          </cell>
        </row>
        <row r="1038">
          <cell r="J1038" t="str">
            <v>ELEGÍVEL</v>
          </cell>
          <cell r="K1038">
            <v>1031.3700000000001</v>
          </cell>
          <cell r="O1038">
            <v>853.85565080136678</v>
          </cell>
        </row>
        <row r="1039">
          <cell r="J1039" t="str">
            <v>ELEGÍVEL</v>
          </cell>
          <cell r="K1039">
            <v>1168.3399999999999</v>
          </cell>
          <cell r="O1039">
            <v>967.25104575202761</v>
          </cell>
        </row>
        <row r="1040">
          <cell r="J1040" t="str">
            <v>ELEGÍVEL</v>
          </cell>
          <cell r="K1040">
            <v>1093.3900000000001</v>
          </cell>
          <cell r="O1040">
            <v>905.2010723888676</v>
          </cell>
        </row>
        <row r="1041">
          <cell r="J1041" t="str">
            <v>ELEGÍVEL</v>
          </cell>
          <cell r="K1041">
            <v>932.75</v>
          </cell>
          <cell r="O1041">
            <v>770.8217872489181</v>
          </cell>
        </row>
        <row r="1042">
          <cell r="J1042" t="str">
            <v>ELEGÍVEL</v>
          </cell>
          <cell r="K1042">
            <v>164.46</v>
          </cell>
          <cell r="O1042">
            <v>135.9092480632078</v>
          </cell>
        </row>
        <row r="1043">
          <cell r="J1043" t="str">
            <v>ELEGÍVEL</v>
          </cell>
          <cell r="K1043">
            <v>326.91000000000003</v>
          </cell>
          <cell r="O1043">
            <v>270.15743818766424</v>
          </cell>
        </row>
        <row r="1044">
          <cell r="J1044" t="str">
            <v>ELEGÍVEL</v>
          </cell>
          <cell r="K1044">
            <v>969.48</v>
          </cell>
          <cell r="O1044">
            <v>799.01644940855169</v>
          </cell>
        </row>
        <row r="1045">
          <cell r="J1045" t="str">
            <v>ELEGÍVEL</v>
          </cell>
          <cell r="K1045">
            <v>631.86</v>
          </cell>
          <cell r="O1045">
            <v>520.76013298189491</v>
          </cell>
        </row>
        <row r="1046">
          <cell r="J1046" t="str">
            <v>ELEGÍVEL</v>
          </cell>
          <cell r="K1046">
            <v>1192.27</v>
          </cell>
          <cell r="O1046">
            <v>982.63331078138174</v>
          </cell>
        </row>
        <row r="1047">
          <cell r="J1047" t="str">
            <v>ELEGÍVEL</v>
          </cell>
          <cell r="K1047">
            <v>1021.63</v>
          </cell>
          <cell r="O1047">
            <v>841.99692124567673</v>
          </cell>
        </row>
        <row r="1048">
          <cell r="J1048" t="str">
            <v>ELEGÍVEL</v>
          </cell>
          <cell r="K1048">
            <v>7379.17</v>
          </cell>
          <cell r="O1048">
            <v>6081.6914355965082</v>
          </cell>
        </row>
        <row r="1049">
          <cell r="J1049" t="str">
            <v>ELEGÍVEL</v>
          </cell>
          <cell r="K1049">
            <v>178517.42</v>
          </cell>
          <cell r="O1049">
            <v>147128.72373434747</v>
          </cell>
        </row>
        <row r="1050">
          <cell r="J1050" t="str">
            <v>ELEGÍVEL</v>
          </cell>
          <cell r="K1050">
            <v>1021.63</v>
          </cell>
          <cell r="O1050">
            <v>841.99692124567673</v>
          </cell>
        </row>
        <row r="1051">
          <cell r="J1051" t="str">
            <v>ELEGÍVEL</v>
          </cell>
          <cell r="K1051">
            <v>1022.65</v>
          </cell>
          <cell r="O1051">
            <v>842.83757476962433</v>
          </cell>
        </row>
        <row r="1052">
          <cell r="J1052" t="str">
            <v>ELEGÍVEL</v>
          </cell>
          <cell r="K1052">
            <v>850.73</v>
          </cell>
          <cell r="O1052">
            <v>701.14624747837729</v>
          </cell>
        </row>
        <row r="1053">
          <cell r="J1053" t="str">
            <v>ELEGÍVEL</v>
          </cell>
          <cell r="K1053">
            <v>895.17</v>
          </cell>
          <cell r="O1053">
            <v>736.11528752111133</v>
          </cell>
        </row>
        <row r="1054">
          <cell r="J1054" t="str">
            <v>ELEGÍVEL</v>
          </cell>
          <cell r="K1054">
            <v>379.48</v>
          </cell>
          <cell r="O1054">
            <v>312.05360915637408</v>
          </cell>
        </row>
        <row r="1055">
          <cell r="J1055" t="str">
            <v>ELEGÍVEL</v>
          </cell>
          <cell r="K1055">
            <v>952.56</v>
          </cell>
          <cell r="O1055">
            <v>781.90037275962993</v>
          </cell>
        </row>
        <row r="1056">
          <cell r="J1056" t="str">
            <v>ELEGÍVEL</v>
          </cell>
          <cell r="K1056">
            <v>902.44</v>
          </cell>
          <cell r="O1056">
            <v>739.7610951716415</v>
          </cell>
        </row>
        <row r="1057">
          <cell r="J1057" t="str">
            <v>ELEGÍVEL</v>
          </cell>
          <cell r="K1057">
            <v>1031.3700000000001</v>
          </cell>
          <cell r="O1057">
            <v>845.44944896854736</v>
          </cell>
        </row>
        <row r="1058">
          <cell r="J1058" t="str">
            <v>ELEGÍVEL</v>
          </cell>
          <cell r="K1058">
            <v>1168.3399999999999</v>
          </cell>
          <cell r="O1058">
            <v>957.72846719209645</v>
          </cell>
        </row>
        <row r="1059">
          <cell r="J1059" t="str">
            <v>ELEGÍVEL</v>
          </cell>
          <cell r="K1059">
            <v>1093.3900000000001</v>
          </cell>
          <cell r="O1059">
            <v>896.28937530442033</v>
          </cell>
        </row>
        <row r="1060">
          <cell r="J1060" t="str">
            <v>ELEGÍVEL</v>
          </cell>
          <cell r="K1060">
            <v>940.46</v>
          </cell>
          <cell r="O1060">
            <v>770.92739635335522</v>
          </cell>
        </row>
        <row r="1061">
          <cell r="J1061" t="str">
            <v>ELEGÍVEL</v>
          </cell>
          <cell r="K1061">
            <v>932.75</v>
          </cell>
          <cell r="O1061">
            <v>763.57636919191532</v>
          </cell>
        </row>
        <row r="1062">
          <cell r="J1062" t="str">
            <v>ELEGÍVEL</v>
          </cell>
          <cell r="K1062">
            <v>894.97</v>
          </cell>
          <cell r="O1062">
            <v>732.64855870885924</v>
          </cell>
        </row>
        <row r="1063">
          <cell r="J1063" t="str">
            <v>ELEGÍVEL</v>
          </cell>
          <cell r="K1063">
            <v>326.91000000000003</v>
          </cell>
          <cell r="O1063">
            <v>267.61806577596252</v>
          </cell>
        </row>
        <row r="1064">
          <cell r="J1064" t="str">
            <v>ELEGÍVEL</v>
          </cell>
          <cell r="K1064">
            <v>969.48</v>
          </cell>
          <cell r="O1064">
            <v>790.79442538074852</v>
          </cell>
        </row>
        <row r="1065">
          <cell r="J1065" t="str">
            <v>ELEGÍVEL</v>
          </cell>
          <cell r="K1065">
            <v>631.86</v>
          </cell>
          <cell r="O1065">
            <v>515.40141686376171</v>
          </cell>
        </row>
        <row r="1066">
          <cell r="J1066" t="str">
            <v>ELEGÍVEL</v>
          </cell>
          <cell r="K1066">
            <v>1192.27</v>
          </cell>
          <cell r="O1066">
            <v>972.52183598290321</v>
          </cell>
        </row>
        <row r="1067">
          <cell r="J1067" t="str">
            <v>ELEGÍVEL</v>
          </cell>
          <cell r="K1067">
            <v>1021.63</v>
          </cell>
          <cell r="O1067">
            <v>833.33262037559734</v>
          </cell>
        </row>
        <row r="1068">
          <cell r="J1068" t="str">
            <v>ELEGÍVEL</v>
          </cell>
          <cell r="K1068">
            <v>1021.63</v>
          </cell>
          <cell r="O1068">
            <v>833.33262037559734</v>
          </cell>
        </row>
        <row r="1069">
          <cell r="J1069" t="str">
            <v>ELEGÍVEL</v>
          </cell>
          <cell r="K1069">
            <v>1022.65</v>
          </cell>
          <cell r="O1069">
            <v>834.16462342247644</v>
          </cell>
        </row>
        <row r="1070">
          <cell r="J1070" t="str">
            <v>ELEGÍVEL</v>
          </cell>
          <cell r="K1070">
            <v>855.64</v>
          </cell>
          <cell r="O1070">
            <v>697.93635983494619</v>
          </cell>
        </row>
        <row r="1071">
          <cell r="J1071" t="str">
            <v>ELEGÍVEL</v>
          </cell>
          <cell r="K1071">
            <v>895.17</v>
          </cell>
          <cell r="O1071">
            <v>729.19609675034121</v>
          </cell>
        </row>
        <row r="1072">
          <cell r="J1072" t="str">
            <v>ELEGÍVEL</v>
          </cell>
          <cell r="K1072">
            <v>379.48</v>
          </cell>
          <cell r="O1072">
            <v>309.12042940985458</v>
          </cell>
        </row>
        <row r="1073">
          <cell r="J1073" t="str">
            <v>ELEGÍVEL</v>
          </cell>
          <cell r="K1073">
            <v>952.56</v>
          </cell>
          <cell r="O1073">
            <v>774.55082040747209</v>
          </cell>
        </row>
        <row r="1074">
          <cell r="J1074" t="str">
            <v>ELEGÍVEL</v>
          </cell>
          <cell r="K1074">
            <v>902.44</v>
          </cell>
          <cell r="O1074">
            <v>732.4781532970469</v>
          </cell>
        </row>
        <row r="1075">
          <cell r="J1075" t="str">
            <v>ELEGÍVEL</v>
          </cell>
          <cell r="K1075">
            <v>1031.3700000000001</v>
          </cell>
          <cell r="O1075">
            <v>837.12600612337133</v>
          </cell>
        </row>
        <row r="1076">
          <cell r="J1076" t="str">
            <v>ELEGÍVEL</v>
          </cell>
          <cell r="K1076">
            <v>694.73</v>
          </cell>
          <cell r="O1076">
            <v>563.887402420169</v>
          </cell>
        </row>
        <row r="1077">
          <cell r="J1077" t="str">
            <v>ELEGÍVEL</v>
          </cell>
          <cell r="K1077">
            <v>1168.3399999999999</v>
          </cell>
          <cell r="O1077">
            <v>948.29963833947033</v>
          </cell>
        </row>
        <row r="1078">
          <cell r="J1078" t="str">
            <v>ELEGÍVEL</v>
          </cell>
          <cell r="K1078">
            <v>1093.3900000000001</v>
          </cell>
          <cell r="O1078">
            <v>887.46541380419535</v>
          </cell>
        </row>
        <row r="1079">
          <cell r="J1079" t="str">
            <v>ELEGÍVEL</v>
          </cell>
          <cell r="K1079">
            <v>1315.28</v>
          </cell>
          <cell r="O1079">
            <v>1067.5655616645315</v>
          </cell>
        </row>
        <row r="1080">
          <cell r="J1080" t="str">
            <v>ELEGÍVEL</v>
          </cell>
          <cell r="K1080">
            <v>932.75</v>
          </cell>
          <cell r="O1080">
            <v>756.05896614120684</v>
          </cell>
        </row>
        <row r="1081">
          <cell r="J1081" t="str">
            <v>ELEGÍVEL</v>
          </cell>
          <cell r="K1081">
            <v>894.97</v>
          </cell>
          <cell r="O1081">
            <v>725.43563969702063</v>
          </cell>
        </row>
        <row r="1082">
          <cell r="J1082" t="str">
            <v>ELEGÍVEL</v>
          </cell>
          <cell r="K1082">
            <v>326.91000000000003</v>
          </cell>
          <cell r="O1082">
            <v>264.9833681278177</v>
          </cell>
        </row>
        <row r="1083">
          <cell r="J1083" t="str">
            <v>ELEGÍVEL</v>
          </cell>
          <cell r="K1083">
            <v>969.48</v>
          </cell>
          <cell r="O1083">
            <v>783.00906079156971</v>
          </cell>
        </row>
        <row r="1084">
          <cell r="J1084" t="str">
            <v>ELEGÍVEL</v>
          </cell>
          <cell r="K1084">
            <v>631.86</v>
          </cell>
          <cell r="O1084">
            <v>510.32729416982431</v>
          </cell>
        </row>
        <row r="1085">
          <cell r="J1085" t="str">
            <v>ELEGÍVEL</v>
          </cell>
          <cell r="K1085">
            <v>1192.27</v>
          </cell>
          <cell r="O1085">
            <v>962.94736653666382</v>
          </cell>
        </row>
        <row r="1086">
          <cell r="J1086" t="str">
            <v>ELEGÍVEL</v>
          </cell>
          <cell r="K1086">
            <v>1021.63</v>
          </cell>
          <cell r="O1086">
            <v>825.12846760788398</v>
          </cell>
        </row>
        <row r="1087">
          <cell r="J1087" t="str">
            <v>ELEGÍVEL</v>
          </cell>
          <cell r="K1087">
            <v>1021.63</v>
          </cell>
          <cell r="O1087">
            <v>825.12846760788398</v>
          </cell>
        </row>
        <row r="1088">
          <cell r="J1088" t="str">
            <v>ELEGÍVEL</v>
          </cell>
          <cell r="K1088">
            <v>1022.65</v>
          </cell>
          <cell r="O1088">
            <v>825.95227959163549</v>
          </cell>
        </row>
        <row r="1089">
          <cell r="J1089" t="str">
            <v>ELEGÍVEL</v>
          </cell>
          <cell r="K1089">
            <v>203911.88</v>
          </cell>
          <cell r="O1089">
            <v>164469.18234035399</v>
          </cell>
        </row>
        <row r="1090">
          <cell r="J1090" t="str">
            <v>ELEGÍVEL</v>
          </cell>
          <cell r="K1090">
            <v>3285.25</v>
          </cell>
          <cell r="O1090">
            <v>2649.783726596253</v>
          </cell>
        </row>
        <row r="1091">
          <cell r="J1091" t="str">
            <v>ELEGÍVEL</v>
          </cell>
          <cell r="K1091">
            <v>895.17</v>
          </cell>
          <cell r="O1091">
            <v>722.01716719798117</v>
          </cell>
        </row>
        <row r="1092">
          <cell r="J1092" t="str">
            <v>ELEGÍVEL</v>
          </cell>
          <cell r="K1092">
            <v>379.48</v>
          </cell>
          <cell r="O1092">
            <v>306.07714133437213</v>
          </cell>
        </row>
        <row r="1093">
          <cell r="J1093" t="str">
            <v>ELEGÍVEL</v>
          </cell>
          <cell r="K1093">
            <v>952.56</v>
          </cell>
          <cell r="O1093">
            <v>766.92537397515014</v>
          </cell>
        </row>
        <row r="1094">
          <cell r="J1094" t="str">
            <v>ELEGÍVEL</v>
          </cell>
          <cell r="K1094">
            <v>902.44</v>
          </cell>
          <cell r="O1094">
            <v>725.59315014061087</v>
          </cell>
        </row>
        <row r="1095">
          <cell r="J1095" t="str">
            <v>ELEGÍVEL</v>
          </cell>
          <cell r="K1095">
            <v>1031.3700000000001</v>
          </cell>
          <cell r="O1095">
            <v>829.25735479424873</v>
          </cell>
        </row>
        <row r="1096">
          <cell r="J1096" t="str">
            <v>ELEGÍVEL</v>
          </cell>
          <cell r="K1096">
            <v>861.95</v>
          </cell>
          <cell r="O1096">
            <v>693.03778175136244</v>
          </cell>
        </row>
        <row r="1097">
          <cell r="J1097" t="str">
            <v>ELEGÍVEL</v>
          </cell>
          <cell r="K1097">
            <v>1168.3399999999999</v>
          </cell>
          <cell r="O1097">
            <v>939.38599910828543</v>
          </cell>
        </row>
        <row r="1098">
          <cell r="J1098" t="str">
            <v>ELEGÍVEL</v>
          </cell>
          <cell r="K1098">
            <v>1093.3900000000001</v>
          </cell>
          <cell r="O1098">
            <v>879.12359207508814</v>
          </cell>
        </row>
        <row r="1099">
          <cell r="J1099" t="str">
            <v>ELEGÍVEL</v>
          </cell>
          <cell r="K1099">
            <v>1315.28</v>
          </cell>
          <cell r="O1099">
            <v>1057.5308702151308</v>
          </cell>
        </row>
        <row r="1100">
          <cell r="J1100" t="str">
            <v>ELEGÍVEL</v>
          </cell>
          <cell r="K1100">
            <v>932.75</v>
          </cell>
          <cell r="O1100">
            <v>748.27898239913191</v>
          </cell>
        </row>
        <row r="1101">
          <cell r="J1101" t="str">
            <v>ELEGÍVEL</v>
          </cell>
          <cell r="K1101">
            <v>894.97</v>
          </cell>
          <cell r="O1101">
            <v>717.97077553229815</v>
          </cell>
        </row>
        <row r="1102">
          <cell r="J1102" t="str">
            <v>ELEGÍVEL</v>
          </cell>
          <cell r="K1102">
            <v>326.91000000000003</v>
          </cell>
          <cell r="O1102">
            <v>262.25664126089544</v>
          </cell>
        </row>
        <row r="1103">
          <cell r="J1103" t="str">
            <v>ELEGÍVEL</v>
          </cell>
          <cell r="K1103">
            <v>845.79</v>
          </cell>
          <cell r="O1103">
            <v>676.68878313526136</v>
          </cell>
        </row>
        <row r="1104">
          <cell r="J1104" t="str">
            <v>ELEGÍVEL</v>
          </cell>
          <cell r="K1104">
            <v>969.48</v>
          </cell>
          <cell r="O1104">
            <v>775.64908721310644</v>
          </cell>
        </row>
        <row r="1105">
          <cell r="J1105" t="str">
            <v>ELEGÍVEL</v>
          </cell>
          <cell r="K1105">
            <v>631.86</v>
          </cell>
          <cell r="O1105">
            <v>505.53042068580413</v>
          </cell>
        </row>
        <row r="1106">
          <cell r="J1106" t="str">
            <v>ELEGÍVEL</v>
          </cell>
          <cell r="K1106">
            <v>1192.27</v>
          </cell>
          <cell r="O1106">
            <v>953.89604448938644</v>
          </cell>
        </row>
        <row r="1107">
          <cell r="J1107" t="str">
            <v>ELEGÍVEL</v>
          </cell>
          <cell r="K1107">
            <v>1021.63</v>
          </cell>
          <cell r="O1107">
            <v>817.3725883664705</v>
          </cell>
        </row>
        <row r="1108">
          <cell r="J1108" t="str">
            <v>ELEGÍVEL</v>
          </cell>
          <cell r="K1108">
            <v>1021.63</v>
          </cell>
          <cell r="O1108">
            <v>817.3725883664705</v>
          </cell>
        </row>
        <row r="1109">
          <cell r="J1109" t="str">
            <v>ELEGÍVEL</v>
          </cell>
          <cell r="K1109">
            <v>1022.65</v>
          </cell>
          <cell r="O1109">
            <v>818.18865684540503</v>
          </cell>
        </row>
        <row r="1110">
          <cell r="J1110" t="str">
            <v>ELEGÍVEL</v>
          </cell>
          <cell r="K1110">
            <v>18237.45</v>
          </cell>
          <cell r="O1110">
            <v>14564.960372135705</v>
          </cell>
        </row>
        <row r="1111">
          <cell r="J1111" t="str">
            <v>ELEGÍVEL</v>
          </cell>
          <cell r="K1111">
            <v>895.17</v>
          </cell>
          <cell r="O1111">
            <v>714.90891414779583</v>
          </cell>
        </row>
        <row r="1112">
          <cell r="J1112" t="str">
            <v>ELEGÍVEL</v>
          </cell>
          <cell r="K1112">
            <v>379.48</v>
          </cell>
          <cell r="O1112">
            <v>303.06381440486786</v>
          </cell>
        </row>
        <row r="1113">
          <cell r="J1113" t="str">
            <v>ELEGÍVEL</v>
          </cell>
          <cell r="K1113">
            <v>952.56</v>
          </cell>
          <cell r="O1113">
            <v>759.0335729277208</v>
          </cell>
        </row>
        <row r="1114">
          <cell r="J1114" t="str">
            <v>ELEGÍVEL</v>
          </cell>
          <cell r="K1114">
            <v>902.44</v>
          </cell>
          <cell r="O1114">
            <v>718.12666516488662</v>
          </cell>
        </row>
        <row r="1115">
          <cell r="J1115" t="str">
            <v>ELEGÍVEL</v>
          </cell>
          <cell r="K1115">
            <v>1031.3700000000001</v>
          </cell>
          <cell r="O1115">
            <v>820.72414637107079</v>
          </cell>
        </row>
        <row r="1116">
          <cell r="J1116" t="str">
            <v>ELEGÍVEL</v>
          </cell>
          <cell r="K1116">
            <v>861.95</v>
          </cell>
          <cell r="O1116">
            <v>685.90629741464693</v>
          </cell>
        </row>
        <row r="1117">
          <cell r="J1117" t="str">
            <v>ELEGÍVEL</v>
          </cell>
          <cell r="K1117">
            <v>228.42</v>
          </cell>
          <cell r="O1117">
            <v>181.76775503852153</v>
          </cell>
        </row>
        <row r="1118">
          <cell r="J1118" t="str">
            <v>ELEGÍVEL</v>
          </cell>
          <cell r="K1118">
            <v>1168.3399999999999</v>
          </cell>
          <cell r="O1118">
            <v>929.7195469823406</v>
          </cell>
        </row>
        <row r="1119">
          <cell r="J1119" t="str">
            <v>ELEGÍVEL</v>
          </cell>
          <cell r="K1119">
            <v>1093.3900000000001</v>
          </cell>
          <cell r="O1119">
            <v>870.07725103567589</v>
          </cell>
        </row>
        <row r="1120">
          <cell r="J1120" t="str">
            <v>ELEGÍVEL</v>
          </cell>
          <cell r="K1120">
            <v>1315.28</v>
          </cell>
          <cell r="O1120">
            <v>1046.6486859603651</v>
          </cell>
        </row>
        <row r="1121">
          <cell r="J1121" t="str">
            <v>ELEGÍVEL</v>
          </cell>
          <cell r="K1121">
            <v>932.75</v>
          </cell>
          <cell r="O1121">
            <v>741.2454577369657</v>
          </cell>
        </row>
        <row r="1122">
          <cell r="J1122" t="str">
            <v>ELEGÍVEL</v>
          </cell>
          <cell r="K1122">
            <v>894.97</v>
          </cell>
          <cell r="O1122">
            <v>711.22213595374126</v>
          </cell>
        </row>
        <row r="1123">
          <cell r="J1123" t="str">
            <v>ELEGÍVEL</v>
          </cell>
          <cell r="K1123">
            <v>326.91000000000003</v>
          </cell>
          <cell r="O1123">
            <v>259.7915331962385</v>
          </cell>
        </row>
        <row r="1124">
          <cell r="J1124" t="str">
            <v>ELEGÍVEL</v>
          </cell>
          <cell r="K1124">
            <v>898.3</v>
          </cell>
          <cell r="O1124">
            <v>711.30475207167865</v>
          </cell>
        </row>
        <row r="1125">
          <cell r="J1125" t="str">
            <v>ELEGÍVEL</v>
          </cell>
          <cell r="K1125">
            <v>969.48</v>
          </cell>
          <cell r="O1125">
            <v>767.66751757592237</v>
          </cell>
        </row>
        <row r="1126">
          <cell r="J1126" t="str">
            <v>ELEGÍVEL</v>
          </cell>
          <cell r="K1126">
            <v>631.86</v>
          </cell>
          <cell r="O1126">
            <v>500.32842106647098</v>
          </cell>
        </row>
        <row r="1127">
          <cell r="J1127" t="str">
            <v>ELEGÍVEL</v>
          </cell>
          <cell r="K1127">
            <v>1192.27</v>
          </cell>
          <cell r="O1127">
            <v>944.08028136758355</v>
          </cell>
        </row>
        <row r="1128">
          <cell r="J1128" t="str">
            <v>ELEGÍVEL</v>
          </cell>
          <cell r="K1128">
            <v>24.55</v>
          </cell>
          <cell r="O1128">
            <v>19.43953207543105</v>
          </cell>
        </row>
        <row r="1129">
          <cell r="J1129" t="str">
            <v>ELEGÍVEL</v>
          </cell>
          <cell r="K1129">
            <v>1021.63</v>
          </cell>
          <cell r="O1129">
            <v>808.9616763430804</v>
          </cell>
        </row>
        <row r="1130">
          <cell r="J1130" t="str">
            <v>ELEGÍVEL</v>
          </cell>
          <cell r="K1130">
            <v>1021.63</v>
          </cell>
          <cell r="O1130">
            <v>808.9616763430804</v>
          </cell>
        </row>
        <row r="1131">
          <cell r="J1131" t="str">
            <v>ELEGÍVEL</v>
          </cell>
          <cell r="K1131">
            <v>1022.65</v>
          </cell>
          <cell r="O1131">
            <v>809.76934732951372</v>
          </cell>
        </row>
        <row r="1132">
          <cell r="J1132" t="str">
            <v>ELEGÍVEL</v>
          </cell>
          <cell r="K1132">
            <v>895.17</v>
          </cell>
          <cell r="O1132">
            <v>708.50761113337944</v>
          </cell>
        </row>
        <row r="1133">
          <cell r="J1133" t="str">
            <v>ELEGÍVEL</v>
          </cell>
          <cell r="K1133">
            <v>379.48</v>
          </cell>
          <cell r="O1133">
            <v>300.35017736619284</v>
          </cell>
        </row>
        <row r="1134">
          <cell r="J1134" t="str">
            <v>ELEGÍVEL</v>
          </cell>
          <cell r="K1134">
            <v>952.56</v>
          </cell>
          <cell r="O1134">
            <v>752.23717718796797</v>
          </cell>
        </row>
        <row r="1135">
          <cell r="J1135" t="str">
            <v>ELEGÍVEL</v>
          </cell>
          <cell r="K1135">
            <v>902.44</v>
          </cell>
          <cell r="O1135">
            <v>711.69655036916811</v>
          </cell>
        </row>
        <row r="1136">
          <cell r="J1136" t="str">
            <v>ELEGÍVEL</v>
          </cell>
          <cell r="K1136">
            <v>1031.3700000000001</v>
          </cell>
          <cell r="O1136">
            <v>813.37537249484615</v>
          </cell>
        </row>
        <row r="1137">
          <cell r="J1137" t="str">
            <v>ELEGÍVEL</v>
          </cell>
          <cell r="K1137">
            <v>861.95</v>
          </cell>
          <cell r="O1137">
            <v>679.76468417923013</v>
          </cell>
        </row>
        <row r="1138">
          <cell r="J1138" t="str">
            <v>ELEGÍVEL</v>
          </cell>
          <cell r="K1138">
            <v>961.67</v>
          </cell>
          <cell r="O1138">
            <v>758.40745267665193</v>
          </cell>
        </row>
        <row r="1139">
          <cell r="J1139" t="str">
            <v>ELEGÍVEL</v>
          </cell>
          <cell r="K1139">
            <v>1168.3399999999999</v>
          </cell>
          <cell r="O1139">
            <v>921.39482697831852</v>
          </cell>
        </row>
        <row r="1140">
          <cell r="J1140" t="str">
            <v>ELEGÍVEL</v>
          </cell>
          <cell r="K1140">
            <v>1093.3900000000001</v>
          </cell>
          <cell r="O1140">
            <v>862.28656886678857</v>
          </cell>
        </row>
        <row r="1141">
          <cell r="J1141" t="str">
            <v>ELEGÍVEL</v>
          </cell>
          <cell r="K1141">
            <v>1315.28</v>
          </cell>
          <cell r="O1141">
            <v>1037.2769810398024</v>
          </cell>
        </row>
        <row r="1142">
          <cell r="J1142" t="str">
            <v>ELEGÍVEL</v>
          </cell>
          <cell r="K1142">
            <v>932.75</v>
          </cell>
          <cell r="O1142">
            <v>734.60833699454167</v>
          </cell>
        </row>
        <row r="1143">
          <cell r="J1143" t="str">
            <v>ELEGÍVEL</v>
          </cell>
          <cell r="K1143">
            <v>894.97</v>
          </cell>
          <cell r="O1143">
            <v>704.85384439560983</v>
          </cell>
        </row>
        <row r="1144">
          <cell r="J1144" t="str">
            <v>ELEGÍVEL</v>
          </cell>
          <cell r="K1144">
            <v>326.91000000000003</v>
          </cell>
          <cell r="O1144">
            <v>257.46535668387634</v>
          </cell>
        </row>
        <row r="1145">
          <cell r="J1145" t="str">
            <v>ELEGÍVEL</v>
          </cell>
          <cell r="K1145">
            <v>898.3</v>
          </cell>
          <cell r="O1145">
            <v>704.93572076783369</v>
          </cell>
        </row>
        <row r="1146">
          <cell r="J1146" t="str">
            <v>ELEGÍVEL</v>
          </cell>
          <cell r="K1146">
            <v>969.48</v>
          </cell>
          <cell r="O1146">
            <v>760.79381339196198</v>
          </cell>
        </row>
        <row r="1147">
          <cell r="J1147" t="str">
            <v>ELEGÍVEL</v>
          </cell>
          <cell r="K1147">
            <v>631.86</v>
          </cell>
          <cell r="O1147">
            <v>495.84847436754251</v>
          </cell>
        </row>
        <row r="1148">
          <cell r="J1148" t="str">
            <v>ELEGÍVEL</v>
          </cell>
          <cell r="K1148">
            <v>1192.27</v>
          </cell>
          <cell r="O1148">
            <v>935.62697517518097</v>
          </cell>
        </row>
        <row r="1149">
          <cell r="J1149" t="str">
            <v>ELEGÍVEL</v>
          </cell>
          <cell r="K1149">
            <v>821.01</v>
          </cell>
          <cell r="O1149">
            <v>644.28284104152192</v>
          </cell>
        </row>
        <row r="1150">
          <cell r="J1150" t="str">
            <v>ELEGÍVEL</v>
          </cell>
          <cell r="K1150">
            <v>1193.29</v>
          </cell>
          <cell r="O1150">
            <v>936.42741426588918</v>
          </cell>
        </row>
        <row r="1151">
          <cell r="J1151" t="str">
            <v>ELEGÍVEL</v>
          </cell>
          <cell r="K1151">
            <v>1021.63</v>
          </cell>
          <cell r="O1151">
            <v>801.71822376493594</v>
          </cell>
        </row>
        <row r="1152">
          <cell r="J1152" t="str">
            <v>ELEGÍVEL</v>
          </cell>
          <cell r="K1152">
            <v>1021.63</v>
          </cell>
          <cell r="O1152">
            <v>801.71822376493594</v>
          </cell>
        </row>
        <row r="1153">
          <cell r="J1153" t="str">
            <v>ELEGÍVEL</v>
          </cell>
          <cell r="K1153">
            <v>1022.65</v>
          </cell>
          <cell r="O1153">
            <v>802.51866285564415</v>
          </cell>
        </row>
        <row r="1154">
          <cell r="J1154" t="str">
            <v>ELEGÍVEL</v>
          </cell>
          <cell r="K1154">
            <v>895.17</v>
          </cell>
          <cell r="O1154">
            <v>701.532359551117</v>
          </cell>
        </row>
        <row r="1155">
          <cell r="J1155" t="str">
            <v>ELEGÍVEL</v>
          </cell>
          <cell r="K1155">
            <v>379.48</v>
          </cell>
          <cell r="O1155">
            <v>297.39323234967424</v>
          </cell>
        </row>
        <row r="1156">
          <cell r="J1156" t="str">
            <v>ELEGÍVEL</v>
          </cell>
          <cell r="K1156">
            <v>952.56</v>
          </cell>
          <cell r="O1156">
            <v>745.1664470699227</v>
          </cell>
        </row>
        <row r="1157">
          <cell r="J1157" t="str">
            <v>ELEGÍVEL</v>
          </cell>
          <cell r="K1157">
            <v>902.44</v>
          </cell>
          <cell r="O1157">
            <v>704.68990370645668</v>
          </cell>
        </row>
        <row r="1158">
          <cell r="J1158" t="str">
            <v>ELEGÍVEL</v>
          </cell>
          <cell r="K1158">
            <v>1031.3700000000001</v>
          </cell>
          <cell r="O1158">
            <v>805.36769866775444</v>
          </cell>
        </row>
        <row r="1159">
          <cell r="J1159" t="str">
            <v>ELEGÍVEL</v>
          </cell>
          <cell r="K1159">
            <v>861.95</v>
          </cell>
          <cell r="O1159">
            <v>673.0724064755334</v>
          </cell>
        </row>
        <row r="1160">
          <cell r="J1160" t="str">
            <v>ELEGÍVEL</v>
          </cell>
          <cell r="K1160">
            <v>961.67</v>
          </cell>
          <cell r="O1160">
            <v>750.94093756636244</v>
          </cell>
        </row>
        <row r="1161">
          <cell r="J1161" t="str">
            <v>ELEGÍVEL</v>
          </cell>
          <cell r="K1161">
            <v>1168.3399999999999</v>
          </cell>
          <cell r="O1161">
            <v>912.32370251363147</v>
          </cell>
        </row>
        <row r="1162">
          <cell r="J1162" t="str">
            <v>ELEGÍVEL</v>
          </cell>
          <cell r="K1162">
            <v>1093.3900000000001</v>
          </cell>
          <cell r="O1162">
            <v>853.7973647152196</v>
          </cell>
        </row>
        <row r="1163">
          <cell r="J1163" t="str">
            <v>ELEGÍVEL</v>
          </cell>
          <cell r="K1163">
            <v>618.82000000000005</v>
          </cell>
          <cell r="O1163">
            <v>483.21905745714901</v>
          </cell>
        </row>
        <row r="1164">
          <cell r="J1164" t="str">
            <v>ELEGÍVEL</v>
          </cell>
          <cell r="K1164">
            <v>1315.28</v>
          </cell>
          <cell r="O1164">
            <v>1027.064997725088</v>
          </cell>
        </row>
        <row r="1165">
          <cell r="J1165" t="str">
            <v>ELEGÍVEL</v>
          </cell>
          <cell r="K1165">
            <v>932.75</v>
          </cell>
          <cell r="O1165">
            <v>727.04908411274607</v>
          </cell>
        </row>
        <row r="1166">
          <cell r="J1166" t="str">
            <v>ELEGÍVEL</v>
          </cell>
          <cell r="K1166">
            <v>894.97</v>
          </cell>
          <cell r="O1166">
            <v>697.60077063348638</v>
          </cell>
        </row>
        <row r="1167">
          <cell r="J1167" t="str">
            <v>ELEGÍVEL</v>
          </cell>
          <cell r="K1167">
            <v>326.91000000000003</v>
          </cell>
          <cell r="O1167">
            <v>254.81599151680282</v>
          </cell>
        </row>
        <row r="1168">
          <cell r="J1168" t="str">
            <v>ELEGÍVEL</v>
          </cell>
          <cell r="K1168">
            <v>898.3</v>
          </cell>
          <cell r="O1168">
            <v>698.30960551685405</v>
          </cell>
        </row>
        <row r="1169">
          <cell r="J1169" t="str">
            <v>ELEGÍVEL</v>
          </cell>
          <cell r="K1169">
            <v>969.48</v>
          </cell>
          <cell r="O1169">
            <v>753.6426542986527</v>
          </cell>
        </row>
        <row r="1170">
          <cell r="J1170" t="str">
            <v>ELEGÍVEL</v>
          </cell>
          <cell r="K1170">
            <v>631.86</v>
          </cell>
          <cell r="O1170">
            <v>491.18769602791872</v>
          </cell>
        </row>
        <row r="1171">
          <cell r="J1171" t="str">
            <v>ELEGÍVEL</v>
          </cell>
          <cell r="K1171">
            <v>1192.27</v>
          </cell>
          <cell r="O1171">
            <v>926.83245393474294</v>
          </cell>
        </row>
        <row r="1172">
          <cell r="J1172" t="str">
            <v>ELEGÍVEL</v>
          </cell>
          <cell r="K1172">
            <v>821.31</v>
          </cell>
          <cell r="O1172">
            <v>638.46004910057593</v>
          </cell>
        </row>
        <row r="1173">
          <cell r="J1173" t="str">
            <v>ELEGÍVEL</v>
          </cell>
          <cell r="K1173">
            <v>1193.29</v>
          </cell>
          <cell r="O1173">
            <v>927.62536921652759</v>
          </cell>
        </row>
        <row r="1174">
          <cell r="J1174" t="str">
            <v>ELEGÍVEL</v>
          </cell>
          <cell r="K1174">
            <v>1021.63</v>
          </cell>
          <cell r="O1174">
            <v>794.18239149970339</v>
          </cell>
        </row>
        <row r="1175">
          <cell r="J1175" t="str">
            <v>ELEGÍVEL</v>
          </cell>
          <cell r="K1175">
            <v>905.83</v>
          </cell>
          <cell r="O1175">
            <v>704.1631859794411</v>
          </cell>
        </row>
        <row r="1176">
          <cell r="J1176" t="str">
            <v>ELEGÍVEL</v>
          </cell>
          <cell r="K1176">
            <v>1021.63</v>
          </cell>
          <cell r="O1176">
            <v>794.18239149970339</v>
          </cell>
        </row>
        <row r="1177">
          <cell r="J1177" t="str">
            <v>ELEGÍVEL</v>
          </cell>
          <cell r="K1177">
            <v>1022.65</v>
          </cell>
          <cell r="O1177">
            <v>794.97530678148814</v>
          </cell>
        </row>
        <row r="1178">
          <cell r="J1178" t="str">
            <v>ELEGÍVEL</v>
          </cell>
          <cell r="K1178">
            <v>895.17</v>
          </cell>
          <cell r="O1178">
            <v>694.31346446981991</v>
          </cell>
        </row>
        <row r="1179">
          <cell r="J1179" t="str">
            <v>ELEGÍVEL</v>
          </cell>
          <cell r="K1179">
            <v>379.48</v>
          </cell>
          <cell r="O1179">
            <v>294.33300210798762</v>
          </cell>
        </row>
        <row r="1180">
          <cell r="J1180" t="str">
            <v>ELEGÍVEL</v>
          </cell>
          <cell r="K1180">
            <v>100.68</v>
          </cell>
          <cell r="O1180">
            <v>77.879188479177728</v>
          </cell>
        </row>
        <row r="1181">
          <cell r="J1181" t="str">
            <v>ELEGÍVEL</v>
          </cell>
          <cell r="K1181">
            <v>902.44</v>
          </cell>
          <cell r="O1181">
            <v>698.0660990380328</v>
          </cell>
        </row>
        <row r="1182">
          <cell r="J1182" t="str">
            <v>ELEGÍVEL</v>
          </cell>
          <cell r="K1182">
            <v>1031.3700000000001</v>
          </cell>
          <cell r="O1182">
            <v>797.79756279071842</v>
          </cell>
        </row>
        <row r="1183">
          <cell r="J1183" t="str">
            <v>ELEGÍVEL</v>
          </cell>
          <cell r="K1183">
            <v>861.95</v>
          </cell>
          <cell r="O1183">
            <v>666.74579369911839</v>
          </cell>
        </row>
        <row r="1184">
          <cell r="J1184" t="str">
            <v>ELEGÍVEL</v>
          </cell>
          <cell r="K1184">
            <v>961.67</v>
          </cell>
          <cell r="O1184">
            <v>743.88239158493082</v>
          </cell>
        </row>
        <row r="1185">
          <cell r="J1185" t="str">
            <v>ELEGÍVEL</v>
          </cell>
          <cell r="K1185">
            <v>1093.3900000000001</v>
          </cell>
          <cell r="O1185">
            <v>845.77200924958413</v>
          </cell>
        </row>
        <row r="1186">
          <cell r="J1186" t="str">
            <v>ELEGÍVEL</v>
          </cell>
          <cell r="K1186">
            <v>742.58</v>
          </cell>
          <cell r="O1186">
            <v>574.40929460536142</v>
          </cell>
        </row>
        <row r="1187">
          <cell r="J1187" t="str">
            <v>ELEGÍVEL</v>
          </cell>
          <cell r="K1187">
            <v>1315.28</v>
          </cell>
          <cell r="O1187">
            <v>1017.4109954598021</v>
          </cell>
        </row>
        <row r="1188">
          <cell r="J1188" t="str">
            <v>ELEGÍVEL</v>
          </cell>
          <cell r="K1188">
            <v>932.75</v>
          </cell>
          <cell r="O1188">
            <v>720.21511204618253</v>
          </cell>
        </row>
        <row r="1189">
          <cell r="J1189" t="str">
            <v>ELEGÍVEL</v>
          </cell>
          <cell r="K1189">
            <v>894.97</v>
          </cell>
          <cell r="O1189">
            <v>691.04360099487747</v>
          </cell>
        </row>
        <row r="1190">
          <cell r="J1190" t="str">
            <v>ELEGÍVEL</v>
          </cell>
          <cell r="K1190">
            <v>898.3</v>
          </cell>
          <cell r="O1190">
            <v>691.43475321569281</v>
          </cell>
        </row>
        <row r="1191">
          <cell r="J1191" t="str">
            <v>ELEGÍVEL</v>
          </cell>
          <cell r="K1191">
            <v>969.48</v>
          </cell>
          <cell r="O1191">
            <v>746.22304858905704</v>
          </cell>
        </row>
        <row r="1192">
          <cell r="J1192" t="str">
            <v>ELEGÍVEL</v>
          </cell>
          <cell r="K1192">
            <v>184.7</v>
          </cell>
          <cell r="O1192">
            <v>142.16631294549535</v>
          </cell>
        </row>
        <row r="1193">
          <cell r="J1193" t="str">
            <v>ELEGÍVEL</v>
          </cell>
          <cell r="K1193">
            <v>631.86</v>
          </cell>
          <cell r="O1193">
            <v>486.35195721570489</v>
          </cell>
        </row>
        <row r="1194">
          <cell r="J1194" t="str">
            <v>ELEGÍVEL</v>
          </cell>
          <cell r="K1194">
            <v>1192.27</v>
          </cell>
          <cell r="O1194">
            <v>917.70779607756219</v>
          </cell>
        </row>
        <row r="1195">
          <cell r="J1195" t="str">
            <v>ELEGÍVEL</v>
          </cell>
          <cell r="K1195">
            <v>821.31</v>
          </cell>
          <cell r="O1195">
            <v>632.17441518822295</v>
          </cell>
        </row>
        <row r="1196">
          <cell r="J1196" t="str">
            <v>ELEGÍVEL</v>
          </cell>
          <cell r="K1196">
            <v>1193.29</v>
          </cell>
          <cell r="O1196">
            <v>918.49290511494394</v>
          </cell>
        </row>
        <row r="1197">
          <cell r="J1197" t="str">
            <v>ELEGÍVEL</v>
          </cell>
          <cell r="K1197">
            <v>1021.63</v>
          </cell>
          <cell r="O1197">
            <v>786.36367241205414</v>
          </cell>
        </row>
        <row r="1198">
          <cell r="J1198" t="str">
            <v>ELEGÍVEL</v>
          </cell>
          <cell r="K1198">
            <v>1021.63</v>
          </cell>
          <cell r="O1198">
            <v>786.36367241205414</v>
          </cell>
        </row>
        <row r="1199">
          <cell r="J1199" t="str">
            <v>ELEGÍVEL</v>
          </cell>
          <cell r="K1199">
            <v>1021.63</v>
          </cell>
          <cell r="O1199">
            <v>786.36367241205414</v>
          </cell>
        </row>
        <row r="1200">
          <cell r="J1200" t="str">
            <v>ELEGÍVEL</v>
          </cell>
          <cell r="K1200">
            <v>1022.65</v>
          </cell>
          <cell r="O1200">
            <v>787.14878144943589</v>
          </cell>
        </row>
        <row r="1201">
          <cell r="J1201" t="str">
            <v>ELEGÍVEL</v>
          </cell>
          <cell r="K1201">
            <v>895.17</v>
          </cell>
          <cell r="O1201">
            <v>688.09657335949078</v>
          </cell>
        </row>
        <row r="1202">
          <cell r="J1202" t="str">
            <v>ELEGÍVEL</v>
          </cell>
          <cell r="K1202">
            <v>379.48</v>
          </cell>
          <cell r="O1202">
            <v>291.69754086761128</v>
          </cell>
        </row>
        <row r="1203">
          <cell r="J1203" t="str">
            <v>ELEGÍVEL</v>
          </cell>
          <cell r="K1203">
            <v>728.77</v>
          </cell>
          <cell r="O1203">
            <v>557.92596840000374</v>
          </cell>
        </row>
        <row r="1204">
          <cell r="J1204" t="str">
            <v>ELEGÍVEL</v>
          </cell>
          <cell r="K1204">
            <v>902.44</v>
          </cell>
          <cell r="O1204">
            <v>690.88287240542206</v>
          </cell>
        </row>
        <row r="1205">
          <cell r="J1205" t="str">
            <v>ELEGÍVEL</v>
          </cell>
          <cell r="K1205">
            <v>1031.3700000000001</v>
          </cell>
          <cell r="O1205">
            <v>789.58808132704689</v>
          </cell>
        </row>
        <row r="1206">
          <cell r="J1206" t="str">
            <v>ELEGÍVEL</v>
          </cell>
          <cell r="K1206">
            <v>861.95</v>
          </cell>
          <cell r="O1206">
            <v>659.88485868296345</v>
          </cell>
        </row>
        <row r="1207">
          <cell r="J1207" t="str">
            <v>ELEGÍVEL</v>
          </cell>
          <cell r="K1207">
            <v>961.67</v>
          </cell>
          <cell r="O1207">
            <v>736.22770700115484</v>
          </cell>
        </row>
        <row r="1208">
          <cell r="J1208" t="str">
            <v>ELEGÍVEL</v>
          </cell>
          <cell r="K1208">
            <v>1093.3900000000001</v>
          </cell>
          <cell r="O1208">
            <v>837.06886203998545</v>
          </cell>
        </row>
        <row r="1209">
          <cell r="J1209" t="str">
            <v>ELEGÍVEL</v>
          </cell>
          <cell r="K1209">
            <v>742.58</v>
          </cell>
          <cell r="O1209">
            <v>568.49851889412957</v>
          </cell>
        </row>
        <row r="1210">
          <cell r="J1210" t="str">
            <v>ELEGÍVEL</v>
          </cell>
          <cell r="K1210">
            <v>1315.28</v>
          </cell>
          <cell r="O1210">
            <v>1006.9416519850665</v>
          </cell>
        </row>
        <row r="1211">
          <cell r="J1211" t="str">
            <v>ELEGÍVEL</v>
          </cell>
          <cell r="K1211">
            <v>894.97</v>
          </cell>
          <cell r="O1211">
            <v>684.24028244824797</v>
          </cell>
        </row>
        <row r="1212">
          <cell r="J1212" t="str">
            <v>ELEGÍVEL</v>
          </cell>
          <cell r="K1212">
            <v>898.3</v>
          </cell>
          <cell r="O1212">
            <v>684.31976433304112</v>
          </cell>
        </row>
        <row r="1213">
          <cell r="J1213" t="str">
            <v>ELEGÍVEL</v>
          </cell>
          <cell r="K1213">
            <v>969.48</v>
          </cell>
          <cell r="O1213">
            <v>738.54427822063542</v>
          </cell>
        </row>
        <row r="1214">
          <cell r="J1214" t="str">
            <v>ELEGÍVEL</v>
          </cell>
          <cell r="K1214">
            <v>861.95</v>
          </cell>
          <cell r="O1214">
            <v>656.62854376807843</v>
          </cell>
        </row>
        <row r="1215">
          <cell r="J1215" t="str">
            <v>ELEGÍVEL</v>
          </cell>
          <cell r="K1215">
            <v>631.86</v>
          </cell>
          <cell r="O1215">
            <v>481.34730746017522</v>
          </cell>
        </row>
        <row r="1216">
          <cell r="J1216" t="str">
            <v>ELEGÍVEL</v>
          </cell>
          <cell r="K1216">
            <v>1192.27</v>
          </cell>
          <cell r="O1216">
            <v>908.26441658839474</v>
          </cell>
        </row>
        <row r="1217">
          <cell r="J1217" t="str">
            <v>ELEGÍVEL</v>
          </cell>
          <cell r="K1217">
            <v>821.31</v>
          </cell>
          <cell r="O1217">
            <v>625.6692259204832</v>
          </cell>
        </row>
        <row r="1218">
          <cell r="J1218" t="str">
            <v>ELEGÍVEL</v>
          </cell>
          <cell r="K1218">
            <v>1193.29</v>
          </cell>
          <cell r="O1218">
            <v>909.04144671153813</v>
          </cell>
        </row>
        <row r="1219">
          <cell r="J1219" t="str">
            <v>ELEGÍVEL</v>
          </cell>
          <cell r="K1219">
            <v>1021.63</v>
          </cell>
          <cell r="O1219">
            <v>778.27184775193678</v>
          </cell>
        </row>
        <row r="1220">
          <cell r="J1220" t="str">
            <v>ELEGÍVEL</v>
          </cell>
          <cell r="K1220">
            <v>1021.63</v>
          </cell>
          <cell r="O1220">
            <v>778.27184775193678</v>
          </cell>
        </row>
        <row r="1221">
          <cell r="J1221" t="str">
            <v>ELEGÍVEL</v>
          </cell>
          <cell r="K1221">
            <v>1021.63</v>
          </cell>
          <cell r="O1221">
            <v>778.27184775193678</v>
          </cell>
        </row>
        <row r="1222">
          <cell r="J1222" t="str">
            <v>ELEGÍVEL</v>
          </cell>
          <cell r="K1222">
            <v>1022.65</v>
          </cell>
          <cell r="O1222">
            <v>779.04887787508017</v>
          </cell>
        </row>
        <row r="1223">
          <cell r="J1223" t="str">
            <v>ELEGÍVEL</v>
          </cell>
          <cell r="K1223">
            <v>895.17</v>
          </cell>
          <cell r="O1223">
            <v>681.01593495236091</v>
          </cell>
        </row>
        <row r="1224">
          <cell r="J1224" t="str">
            <v>ELEGÍVEL</v>
          </cell>
          <cell r="K1224">
            <v>379.48</v>
          </cell>
          <cell r="O1224">
            <v>288.69592032320332</v>
          </cell>
        </row>
        <row r="1225">
          <cell r="J1225" t="str">
            <v>ELEGÍVEL</v>
          </cell>
          <cell r="K1225">
            <v>728.77</v>
          </cell>
          <cell r="O1225">
            <v>552.68168631977915</v>
          </cell>
        </row>
        <row r="1226">
          <cell r="J1226" t="str">
            <v>ELEGÍVEL</v>
          </cell>
          <cell r="K1226">
            <v>902.44</v>
          </cell>
          <cell r="O1226">
            <v>684.38884833681618</v>
          </cell>
        </row>
        <row r="1227">
          <cell r="J1227" t="str">
            <v>ELEGÍVEL</v>
          </cell>
          <cell r="K1227">
            <v>1031.3700000000001</v>
          </cell>
          <cell r="O1227">
            <v>782.16626757362508</v>
          </cell>
        </row>
        <row r="1228">
          <cell r="J1228" t="str">
            <v>ELEGÍVEL</v>
          </cell>
          <cell r="K1228">
            <v>861.95</v>
          </cell>
          <cell r="O1228">
            <v>653.6822036079061</v>
          </cell>
        </row>
        <row r="1229">
          <cell r="J1229" t="str">
            <v>ELEGÍVEL</v>
          </cell>
          <cell r="K1229">
            <v>961.67</v>
          </cell>
          <cell r="O1229">
            <v>729.30745953200881</v>
          </cell>
        </row>
        <row r="1230">
          <cell r="J1230" t="str">
            <v>ELEGÍVEL</v>
          </cell>
          <cell r="K1230">
            <v>1093.3900000000001</v>
          </cell>
          <cell r="O1230">
            <v>829.20074784250642</v>
          </cell>
        </row>
        <row r="1231">
          <cell r="J1231" t="str">
            <v>ELEGÍVEL</v>
          </cell>
          <cell r="K1231">
            <v>742.58</v>
          </cell>
          <cell r="O1231">
            <v>563.15485904653269</v>
          </cell>
        </row>
        <row r="1232">
          <cell r="J1232" t="str">
            <v>ELEGÍVEL</v>
          </cell>
          <cell r="K1232">
            <v>1315.28</v>
          </cell>
          <cell r="O1232">
            <v>997.47680116179197</v>
          </cell>
        </row>
        <row r="1233">
          <cell r="J1233" t="str">
            <v>ELEGÍVEL</v>
          </cell>
          <cell r="K1233">
            <v>894.97</v>
          </cell>
          <cell r="O1233">
            <v>677.50394251654268</v>
          </cell>
        </row>
        <row r="1234">
          <cell r="J1234" t="str">
            <v>ELEGÍVEL</v>
          </cell>
          <cell r="K1234">
            <v>898.3</v>
          </cell>
          <cell r="O1234">
            <v>678.1923569339159</v>
          </cell>
        </row>
        <row r="1235">
          <cell r="J1235" t="str">
            <v>ELEGÍVEL</v>
          </cell>
          <cell r="K1235">
            <v>969.48</v>
          </cell>
          <cell r="O1235">
            <v>731.93134387208374</v>
          </cell>
        </row>
        <row r="1236">
          <cell r="J1236" t="str">
            <v>ELEGÍVEL</v>
          </cell>
          <cell r="K1236">
            <v>861.95</v>
          </cell>
          <cell r="O1236">
            <v>650.74908389089262</v>
          </cell>
        </row>
        <row r="1237">
          <cell r="J1237" t="str">
            <v>ELEGÍVEL</v>
          </cell>
          <cell r="K1237">
            <v>631.86</v>
          </cell>
          <cell r="O1237">
            <v>477.03731788073486</v>
          </cell>
        </row>
        <row r="1238">
          <cell r="J1238" t="str">
            <v>ELEGÍVEL</v>
          </cell>
          <cell r="K1238">
            <v>1192.27</v>
          </cell>
          <cell r="O1238">
            <v>900.13180607992865</v>
          </cell>
        </row>
        <row r="1239">
          <cell r="J1239" t="str">
            <v>ELEGÍVEL</v>
          </cell>
          <cell r="K1239">
            <v>821.31</v>
          </cell>
          <cell r="O1239">
            <v>620.06697614760594</v>
          </cell>
        </row>
        <row r="1240">
          <cell r="J1240" t="str">
            <v>ELEGÍVEL</v>
          </cell>
          <cell r="K1240">
            <v>1193.29</v>
          </cell>
          <cell r="O1240">
            <v>900.90187866600525</v>
          </cell>
        </row>
        <row r="1241">
          <cell r="J1241" t="str">
            <v>ELEGÍVEL</v>
          </cell>
          <cell r="K1241">
            <v>1021.63</v>
          </cell>
          <cell r="O1241">
            <v>771.30319226805807</v>
          </cell>
        </row>
        <row r="1242">
          <cell r="J1242" t="str">
            <v>ELEGÍVEL</v>
          </cell>
          <cell r="K1242">
            <v>1021.63</v>
          </cell>
          <cell r="O1242">
            <v>771.30319226805807</v>
          </cell>
        </row>
        <row r="1243">
          <cell r="J1243" t="str">
            <v>ELEGÍVEL</v>
          </cell>
          <cell r="K1243">
            <v>1021.63</v>
          </cell>
          <cell r="O1243">
            <v>771.30319226805807</v>
          </cell>
        </row>
        <row r="1244">
          <cell r="J1244" t="str">
            <v>ELEGÍVEL</v>
          </cell>
          <cell r="K1244">
            <v>1022.65</v>
          </cell>
          <cell r="O1244">
            <v>772.07326485413455</v>
          </cell>
        </row>
        <row r="1245">
          <cell r="J1245" t="str">
            <v>ELEGÍVEL</v>
          </cell>
          <cell r="K1245">
            <v>895.17</v>
          </cell>
          <cell r="O1245">
            <v>674.3113386951328</v>
          </cell>
        </row>
        <row r="1246">
          <cell r="J1246" t="str">
            <v>ELEGÍVEL</v>
          </cell>
          <cell r="K1246">
            <v>379.48</v>
          </cell>
          <cell r="O1246">
            <v>285.85371137105693</v>
          </cell>
        </row>
        <row r="1247">
          <cell r="J1247" t="str">
            <v>ELEGÍVEL</v>
          </cell>
          <cell r="K1247">
            <v>307.99</v>
          </cell>
          <cell r="O1247">
            <v>231.27271130301509</v>
          </cell>
        </row>
        <row r="1248">
          <cell r="J1248" t="str">
            <v>ELEGÍVEL</v>
          </cell>
          <cell r="K1248">
            <v>728.77</v>
          </cell>
          <cell r="O1248">
            <v>547.24053968082831</v>
          </cell>
        </row>
        <row r="1249">
          <cell r="J1249" t="str">
            <v>ELEGÍVEL</v>
          </cell>
          <cell r="K1249">
            <v>902.44</v>
          </cell>
          <cell r="O1249">
            <v>677.65104577516456</v>
          </cell>
        </row>
        <row r="1250">
          <cell r="J1250" t="str">
            <v>ELEGÍVEL</v>
          </cell>
          <cell r="K1250">
            <v>1031.3700000000001</v>
          </cell>
          <cell r="O1250">
            <v>774.46584712682454</v>
          </cell>
        </row>
        <row r="1251">
          <cell r="J1251" t="str">
            <v>ELEGÍVEL</v>
          </cell>
          <cell r="K1251">
            <v>861.95</v>
          </cell>
          <cell r="O1251">
            <v>647.24670771010051</v>
          </cell>
        </row>
        <row r="1252">
          <cell r="J1252" t="str">
            <v>ELEGÍVEL</v>
          </cell>
          <cell r="K1252">
            <v>961.67</v>
          </cell>
          <cell r="O1252">
            <v>722.12743361398259</v>
          </cell>
        </row>
        <row r="1253">
          <cell r="J1253" t="str">
            <v>ELEGÍVEL</v>
          </cell>
          <cell r="K1253">
            <v>125.48</v>
          </cell>
          <cell r="O1253">
            <v>94.224162519245212</v>
          </cell>
        </row>
        <row r="1254">
          <cell r="J1254" t="str">
            <v>ELEGÍVEL</v>
          </cell>
          <cell r="K1254">
            <v>1093.3900000000001</v>
          </cell>
          <cell r="O1254">
            <v>821.03727332576932</v>
          </cell>
        </row>
        <row r="1255">
          <cell r="J1255" t="str">
            <v>ELEGÍVEL</v>
          </cell>
          <cell r="K1255">
            <v>742.58</v>
          </cell>
          <cell r="O1255">
            <v>557.61060410855202</v>
          </cell>
        </row>
        <row r="1256">
          <cell r="J1256" t="str">
            <v>ELEGÍVEL</v>
          </cell>
          <cell r="K1256">
            <v>1315.28</v>
          </cell>
          <cell r="O1256">
            <v>987.65665028939145</v>
          </cell>
        </row>
        <row r="1257">
          <cell r="J1257" t="str">
            <v>ELEGÍVEL</v>
          </cell>
          <cell r="K1257">
            <v>894.97</v>
          </cell>
          <cell r="O1257">
            <v>671.13567506484083</v>
          </cell>
        </row>
        <row r="1258">
          <cell r="J1258" t="str">
            <v>ELEGÍVEL</v>
          </cell>
          <cell r="K1258">
            <v>898.3</v>
          </cell>
          <cell r="O1258">
            <v>671.21363470822121</v>
          </cell>
        </row>
        <row r="1259">
          <cell r="J1259" t="str">
            <v>ELEGÍVEL</v>
          </cell>
          <cell r="K1259">
            <v>969.48</v>
          </cell>
          <cell r="O1259">
            <v>724.3996377345278</v>
          </cell>
        </row>
        <row r="1260">
          <cell r="J1260" t="str">
            <v>ELEGÍVEL</v>
          </cell>
          <cell r="K1260">
            <v>861.95</v>
          </cell>
          <cell r="O1260">
            <v>644.05275791690008</v>
          </cell>
        </row>
        <row r="1261">
          <cell r="J1261" t="str">
            <v>ELEGÍVEL</v>
          </cell>
          <cell r="K1261">
            <v>631.86</v>
          </cell>
          <cell r="O1261">
            <v>472.12851745156041</v>
          </cell>
        </row>
        <row r="1262">
          <cell r="J1262" t="str">
            <v>ELEGÍVEL</v>
          </cell>
          <cell r="K1262">
            <v>1192.27</v>
          </cell>
          <cell r="O1262">
            <v>890.86928671220187</v>
          </cell>
        </row>
        <row r="1263">
          <cell r="J1263" t="str">
            <v>ELEGÍVEL</v>
          </cell>
          <cell r="K1263">
            <v>821.31</v>
          </cell>
          <cell r="O1263">
            <v>613.68637462118352</v>
          </cell>
        </row>
        <row r="1264">
          <cell r="J1264" t="str">
            <v>ELEGÍVEL</v>
          </cell>
          <cell r="K1264">
            <v>1193.29</v>
          </cell>
          <cell r="O1264">
            <v>891.6314351118483</v>
          </cell>
        </row>
        <row r="1265">
          <cell r="J1265" t="str">
            <v>ELEGÍVEL</v>
          </cell>
          <cell r="K1265">
            <v>1021.63</v>
          </cell>
          <cell r="O1265">
            <v>763.36634267723491</v>
          </cell>
        </row>
        <row r="1266">
          <cell r="J1266" t="str">
            <v>ELEGÍVEL</v>
          </cell>
          <cell r="K1266">
            <v>1021.63</v>
          </cell>
          <cell r="O1266">
            <v>763.36634267723491</v>
          </cell>
        </row>
        <row r="1267">
          <cell r="J1267" t="str">
            <v>ELEGÍVEL</v>
          </cell>
          <cell r="K1267">
            <v>1021.63</v>
          </cell>
          <cell r="O1267">
            <v>763.36634267723491</v>
          </cell>
        </row>
        <row r="1268">
          <cell r="J1268" t="str">
            <v>ELEGÍVEL</v>
          </cell>
          <cell r="K1268">
            <v>1022.65</v>
          </cell>
          <cell r="O1268">
            <v>764.12849107688135</v>
          </cell>
        </row>
        <row r="1269">
          <cell r="J1269" t="str">
            <v>ELEGÍVEL</v>
          </cell>
          <cell r="K1269">
            <v>895.17</v>
          </cell>
          <cell r="O1269">
            <v>667.97308044887779</v>
          </cell>
        </row>
        <row r="1270">
          <cell r="J1270" t="str">
            <v>ELEGÍVEL</v>
          </cell>
          <cell r="K1270">
            <v>379.48</v>
          </cell>
          <cell r="O1270">
            <v>283.16680023765338</v>
          </cell>
        </row>
        <row r="1271">
          <cell r="J1271" t="str">
            <v>ELEGÍVEL</v>
          </cell>
          <cell r="K1271">
            <v>769.98</v>
          </cell>
          <cell r="O1271">
            <v>572.23589892008056</v>
          </cell>
        </row>
        <row r="1272">
          <cell r="J1272" t="str">
            <v>ELEGÍVEL</v>
          </cell>
          <cell r="K1272">
            <v>728.77</v>
          </cell>
          <cell r="O1272">
            <v>541.60933538012296</v>
          </cell>
        </row>
        <row r="1273">
          <cell r="J1273" t="str">
            <v>ELEGÍVEL</v>
          </cell>
          <cell r="K1273">
            <v>902.44</v>
          </cell>
          <cell r="O1273">
            <v>670.6778937393666</v>
          </cell>
        </row>
        <row r="1274">
          <cell r="J1274" t="str">
            <v>ELEGÍVEL</v>
          </cell>
          <cell r="K1274">
            <v>1031.3700000000001</v>
          </cell>
          <cell r="O1274">
            <v>766.49645324450444</v>
          </cell>
        </row>
        <row r="1275">
          <cell r="J1275" t="str">
            <v>ELEGÍVEL</v>
          </cell>
          <cell r="K1275">
            <v>861.95</v>
          </cell>
          <cell r="O1275">
            <v>640.58642182155825</v>
          </cell>
        </row>
        <row r="1276">
          <cell r="J1276" t="str">
            <v>ELEGÍVEL</v>
          </cell>
          <cell r="K1276">
            <v>961.67</v>
          </cell>
          <cell r="O1276">
            <v>714.69661148922546</v>
          </cell>
        </row>
        <row r="1277">
          <cell r="J1277" t="str">
            <v>ELEGÍVEL</v>
          </cell>
          <cell r="K1277">
            <v>1262.77</v>
          </cell>
          <cell r="O1277">
            <v>938.46895514079597</v>
          </cell>
        </row>
        <row r="1278">
          <cell r="J1278" t="str">
            <v>ELEGÍVEL</v>
          </cell>
          <cell r="K1278">
            <v>1093.3900000000001</v>
          </cell>
          <cell r="O1278">
            <v>812.5886510301915</v>
          </cell>
        </row>
        <row r="1279">
          <cell r="J1279" t="str">
            <v>ELEGÍVEL</v>
          </cell>
          <cell r="K1279">
            <v>742.58</v>
          </cell>
          <cell r="O1279">
            <v>551.87268996606849</v>
          </cell>
        </row>
        <row r="1280">
          <cell r="J1280" t="str">
            <v>ELEGÍVEL</v>
          </cell>
          <cell r="K1280">
            <v>1315.28</v>
          </cell>
          <cell r="O1280">
            <v>977.49348441726204</v>
          </cell>
        </row>
        <row r="1281">
          <cell r="J1281" t="str">
            <v>ELEGÍVEL</v>
          </cell>
          <cell r="K1281">
            <v>894.97</v>
          </cell>
          <cell r="O1281">
            <v>664.2295673740872</v>
          </cell>
        </row>
        <row r="1282">
          <cell r="J1282" t="str">
            <v>ELEGÍVEL</v>
          </cell>
          <cell r="K1282">
            <v>451.9</v>
          </cell>
          <cell r="O1282">
            <v>334.33735326396186</v>
          </cell>
        </row>
        <row r="1283">
          <cell r="J1283" t="str">
            <v>ELEGÍVEL</v>
          </cell>
          <cell r="K1283">
            <v>898.3</v>
          </cell>
          <cell r="O1283">
            <v>664.60554201597029</v>
          </cell>
        </row>
        <row r="1284">
          <cell r="J1284" t="str">
            <v>ELEGÍVEL</v>
          </cell>
          <cell r="K1284">
            <v>969.48</v>
          </cell>
          <cell r="O1284">
            <v>717.26792928157954</v>
          </cell>
        </row>
        <row r="1285">
          <cell r="J1285" t="str">
            <v>ELEGÍVEL</v>
          </cell>
          <cell r="K1285">
            <v>861.95</v>
          </cell>
          <cell r="O1285">
            <v>637.71206383242304</v>
          </cell>
        </row>
        <row r="1286">
          <cell r="J1286" t="str">
            <v>ELEGÍVEL</v>
          </cell>
          <cell r="K1286">
            <v>631.86</v>
          </cell>
          <cell r="O1286">
            <v>467.48041609508073</v>
          </cell>
        </row>
        <row r="1287">
          <cell r="J1287" t="str">
            <v>ELEGÍVEL</v>
          </cell>
          <cell r="K1287">
            <v>1192.27</v>
          </cell>
          <cell r="O1287">
            <v>882.09868593941985</v>
          </cell>
        </row>
        <row r="1288">
          <cell r="J1288" t="str">
            <v>ELEGÍVEL</v>
          </cell>
          <cell r="K1288">
            <v>821.31</v>
          </cell>
          <cell r="O1288">
            <v>607.64463732955198</v>
          </cell>
        </row>
        <row r="1289">
          <cell r="J1289" t="str">
            <v>ELEGÍVEL</v>
          </cell>
          <cell r="K1289">
            <v>1193.29</v>
          </cell>
          <cell r="O1289">
            <v>882.853330994364</v>
          </cell>
        </row>
        <row r="1290">
          <cell r="J1290" t="str">
            <v>ELEGÍVEL</v>
          </cell>
          <cell r="K1290">
            <v>1021.63</v>
          </cell>
          <cell r="O1290">
            <v>755.85100733582954</v>
          </cell>
        </row>
        <row r="1291">
          <cell r="J1291" t="str">
            <v>ELEGÍVEL</v>
          </cell>
          <cell r="K1291">
            <v>1021.63</v>
          </cell>
          <cell r="O1291">
            <v>755.85100733582954</v>
          </cell>
        </row>
        <row r="1292">
          <cell r="J1292" t="str">
            <v>ELEGÍVEL</v>
          </cell>
          <cell r="K1292">
            <v>1021.63</v>
          </cell>
          <cell r="O1292">
            <v>755.85100733582954</v>
          </cell>
        </row>
        <row r="1293">
          <cell r="J1293" t="str">
            <v>ELEGÍVEL</v>
          </cell>
          <cell r="K1293">
            <v>1022.65</v>
          </cell>
          <cell r="O1293">
            <v>756.60565239077368</v>
          </cell>
        </row>
        <row r="1294">
          <cell r="J1294" t="str">
            <v>ELEGÍVEL</v>
          </cell>
          <cell r="K1294">
            <v>825.51</v>
          </cell>
          <cell r="O1294">
            <v>610.75199932049827</v>
          </cell>
        </row>
        <row r="1295">
          <cell r="J1295" t="str">
            <v>ELEGÍVEL</v>
          </cell>
          <cell r="K1295">
            <v>895.17</v>
          </cell>
          <cell r="O1295">
            <v>661.09951642971191</v>
          </cell>
        </row>
        <row r="1296">
          <cell r="J1296" t="str">
            <v>ELEGÍVEL</v>
          </cell>
          <cell r="K1296">
            <v>379.48</v>
          </cell>
          <cell r="O1296">
            <v>280.25296255990156</v>
          </cell>
        </row>
        <row r="1297">
          <cell r="J1297" t="str">
            <v>ELEGÍVEL</v>
          </cell>
          <cell r="K1297">
            <v>769.98</v>
          </cell>
          <cell r="O1297">
            <v>567.11209179972741</v>
          </cell>
        </row>
        <row r="1298">
          <cell r="J1298" t="str">
            <v>ELEGÍVEL</v>
          </cell>
          <cell r="K1298">
            <v>728.77</v>
          </cell>
          <cell r="O1298">
            <v>536.75975887800632</v>
          </cell>
        </row>
        <row r="1299">
          <cell r="J1299" t="str">
            <v>ELEGÍVEL</v>
          </cell>
          <cell r="K1299">
            <v>902.44</v>
          </cell>
          <cell r="O1299">
            <v>664.67263581358736</v>
          </cell>
        </row>
        <row r="1300">
          <cell r="J1300" t="str">
            <v>ELEGÍVEL</v>
          </cell>
          <cell r="K1300">
            <v>1031.3700000000001</v>
          </cell>
          <cell r="O1300">
            <v>759.63323478465009</v>
          </cell>
        </row>
        <row r="1301">
          <cell r="J1301" t="str">
            <v>ELEGÍVEL</v>
          </cell>
          <cell r="K1301">
            <v>861.95</v>
          </cell>
          <cell r="O1301">
            <v>634.85060329719613</v>
          </cell>
        </row>
        <row r="1302">
          <cell r="J1302" t="str">
            <v>ELEGÍVEL</v>
          </cell>
          <cell r="K1302">
            <v>961.67</v>
          </cell>
          <cell r="O1302">
            <v>708.29720943536688</v>
          </cell>
        </row>
        <row r="1303">
          <cell r="J1303" t="str">
            <v>ELEGÍVEL</v>
          </cell>
          <cell r="K1303">
            <v>1262.77</v>
          </cell>
          <cell r="O1303">
            <v>930.06589283090693</v>
          </cell>
        </row>
        <row r="1304">
          <cell r="J1304" t="str">
            <v>ELEGÍVEL</v>
          </cell>
          <cell r="K1304">
            <v>1093.3900000000001</v>
          </cell>
          <cell r="O1304">
            <v>805.3127224770825</v>
          </cell>
        </row>
        <row r="1305">
          <cell r="J1305" t="str">
            <v>ELEGÍVEL</v>
          </cell>
          <cell r="K1305">
            <v>742.58</v>
          </cell>
          <cell r="O1305">
            <v>546.93121526356731</v>
          </cell>
        </row>
        <row r="1306">
          <cell r="J1306" t="str">
            <v>ELEGÍVEL</v>
          </cell>
          <cell r="K1306">
            <v>1315.28</v>
          </cell>
          <cell r="O1306">
            <v>968.74099600294221</v>
          </cell>
        </row>
        <row r="1307">
          <cell r="J1307" t="str">
            <v>ELEGÍVEL</v>
          </cell>
          <cell r="K1307">
            <v>894.97</v>
          </cell>
          <cell r="O1307">
            <v>657.69023276708128</v>
          </cell>
        </row>
        <row r="1308">
          <cell r="J1308" t="str">
            <v>ELEGÍVEL</v>
          </cell>
          <cell r="K1308">
            <v>861.95</v>
          </cell>
          <cell r="O1308">
            <v>631.71782420545219</v>
          </cell>
        </row>
        <row r="1309">
          <cell r="J1309" t="str">
            <v>ELEGÍVEL</v>
          </cell>
          <cell r="K1309">
            <v>898.3</v>
          </cell>
          <cell r="O1309">
            <v>658.35851439614555</v>
          </cell>
        </row>
        <row r="1310">
          <cell r="J1310" t="str">
            <v>ELEGÍVEL</v>
          </cell>
          <cell r="K1310">
            <v>969.48</v>
          </cell>
          <cell r="O1310">
            <v>710.52589617808667</v>
          </cell>
        </row>
        <row r="1311">
          <cell r="J1311" t="str">
            <v>ELEGÍVEL</v>
          </cell>
          <cell r="K1311">
            <v>861.95</v>
          </cell>
          <cell r="O1311">
            <v>631.71782420545219</v>
          </cell>
        </row>
        <row r="1312">
          <cell r="J1312" t="str">
            <v>ELEGÍVEL</v>
          </cell>
          <cell r="K1312">
            <v>631.86</v>
          </cell>
          <cell r="O1312">
            <v>463.08628621434775</v>
          </cell>
        </row>
        <row r="1313">
          <cell r="J1313" t="str">
            <v>ELEGÍVEL</v>
          </cell>
          <cell r="K1313">
            <v>1192.27</v>
          </cell>
          <cell r="O1313">
            <v>873.80730931658968</v>
          </cell>
        </row>
        <row r="1314">
          <cell r="J1314" t="str">
            <v>ELEGÍVEL</v>
          </cell>
          <cell r="K1314">
            <v>821.31</v>
          </cell>
          <cell r="O1314">
            <v>601.93301954658614</v>
          </cell>
        </row>
        <row r="1315">
          <cell r="J1315" t="str">
            <v>ELEGÍVEL</v>
          </cell>
          <cell r="K1315">
            <v>1193.29</v>
          </cell>
          <cell r="O1315">
            <v>874.55486100832309</v>
          </cell>
        </row>
        <row r="1316">
          <cell r="J1316" t="str">
            <v>ELEGÍVEL</v>
          </cell>
          <cell r="K1316">
            <v>1021.63</v>
          </cell>
          <cell r="O1316">
            <v>748.74630865249276</v>
          </cell>
        </row>
        <row r="1317">
          <cell r="J1317" t="str">
            <v>ELEGÍVEL</v>
          </cell>
          <cell r="K1317">
            <v>1021.63</v>
          </cell>
          <cell r="O1317">
            <v>748.74630865249276</v>
          </cell>
        </row>
        <row r="1318">
          <cell r="J1318" t="str">
            <v>ELEGÍVEL</v>
          </cell>
          <cell r="K1318">
            <v>1021.63</v>
          </cell>
          <cell r="O1318">
            <v>748.74630865249276</v>
          </cell>
        </row>
        <row r="1319">
          <cell r="J1319" t="str">
            <v>ELEGÍVEL</v>
          </cell>
          <cell r="K1319">
            <v>1022.65</v>
          </cell>
          <cell r="O1319">
            <v>749.49386034422605</v>
          </cell>
        </row>
        <row r="1320">
          <cell r="J1320" t="str">
            <v>ELEGÍVEL</v>
          </cell>
          <cell r="K1320">
            <v>834.48</v>
          </cell>
          <cell r="O1320">
            <v>611.5852310957315</v>
          </cell>
        </row>
        <row r="1321">
          <cell r="J1321" t="str">
            <v>ELEGÍVEL</v>
          </cell>
          <cell r="K1321">
            <v>895.17</v>
          </cell>
          <cell r="O1321">
            <v>654.88544405519963</v>
          </cell>
        </row>
        <row r="1322">
          <cell r="J1322" t="str">
            <v>ELEGÍVEL</v>
          </cell>
          <cell r="K1322">
            <v>769.98</v>
          </cell>
          <cell r="O1322">
            <v>561.27640562745069</v>
          </cell>
        </row>
        <row r="1323">
          <cell r="J1323" t="str">
            <v>ELEGÍVEL</v>
          </cell>
          <cell r="K1323">
            <v>728.77</v>
          </cell>
          <cell r="O1323">
            <v>531.23640371063823</v>
          </cell>
        </row>
        <row r="1324">
          <cell r="J1324" t="str">
            <v>ELEGÍVEL</v>
          </cell>
          <cell r="K1324">
            <v>902.44</v>
          </cell>
          <cell r="O1324">
            <v>657.83303396768304</v>
          </cell>
        </row>
        <row r="1325">
          <cell r="J1325" t="str">
            <v>ELEGÍVEL</v>
          </cell>
          <cell r="K1325">
            <v>1031.3700000000001</v>
          </cell>
          <cell r="O1325">
            <v>751.81647117065882</v>
          </cell>
        </row>
        <row r="1326">
          <cell r="J1326" t="str">
            <v>ELEGÍVEL</v>
          </cell>
          <cell r="K1326">
            <v>861.95</v>
          </cell>
          <cell r="O1326">
            <v>628.31787556895131</v>
          </cell>
        </row>
        <row r="1327">
          <cell r="J1327" t="str">
            <v>ELEGÍVEL</v>
          </cell>
          <cell r="K1327">
            <v>961.67</v>
          </cell>
          <cell r="O1327">
            <v>701.00870282312587</v>
          </cell>
        </row>
        <row r="1328">
          <cell r="J1328" t="str">
            <v>ELEGÍVEL</v>
          </cell>
          <cell r="K1328">
            <v>1262.77</v>
          </cell>
          <cell r="O1328">
            <v>920.49534628714491</v>
          </cell>
        </row>
        <row r="1329">
          <cell r="J1329" t="str">
            <v>ELEGÍVEL</v>
          </cell>
          <cell r="K1329">
            <v>1093.3900000000001</v>
          </cell>
          <cell r="O1329">
            <v>797.02590865866432</v>
          </cell>
        </row>
        <row r="1330">
          <cell r="J1330" t="str">
            <v>ELEGÍVEL</v>
          </cell>
          <cell r="K1330">
            <v>742.58</v>
          </cell>
          <cell r="O1330">
            <v>541.30319396715799</v>
          </cell>
        </row>
        <row r="1331">
          <cell r="J1331" t="str">
            <v>ELEGÍVEL</v>
          </cell>
          <cell r="K1331">
            <v>1315.28</v>
          </cell>
          <cell r="O1331">
            <v>958.7724756405014</v>
          </cell>
        </row>
        <row r="1332">
          <cell r="J1332" t="str">
            <v>ELEGÍVEL</v>
          </cell>
          <cell r="K1332">
            <v>1292.93</v>
          </cell>
          <cell r="O1332">
            <v>942.48045810008034</v>
          </cell>
        </row>
        <row r="1333">
          <cell r="J1333" t="str">
            <v>ELEGÍVEL</v>
          </cell>
          <cell r="K1333">
            <v>894.97</v>
          </cell>
          <cell r="O1333">
            <v>651.50820630229725</v>
          </cell>
        </row>
        <row r="1334">
          <cell r="J1334" t="str">
            <v>ELEGÍVEL</v>
          </cell>
          <cell r="K1334">
            <v>861.95</v>
          </cell>
          <cell r="O1334">
            <v>625.21733334164901</v>
          </cell>
        </row>
        <row r="1335">
          <cell r="J1335" t="str">
            <v>ELEGÍVEL</v>
          </cell>
          <cell r="K1335">
            <v>898.3</v>
          </cell>
          <cell r="O1335">
            <v>651.58388600360024</v>
          </cell>
        </row>
        <row r="1336">
          <cell r="J1336" t="str">
            <v>ELEGÍVEL</v>
          </cell>
          <cell r="K1336">
            <v>969.48</v>
          </cell>
          <cell r="O1336">
            <v>703.21445597547631</v>
          </cell>
        </row>
        <row r="1337">
          <cell r="J1337" t="str">
            <v>ELEGÍVEL</v>
          </cell>
          <cell r="K1337">
            <v>861.95</v>
          </cell>
          <cell r="O1337">
            <v>625.21733334164901</v>
          </cell>
        </row>
        <row r="1338">
          <cell r="J1338" t="str">
            <v>ELEGÍVEL</v>
          </cell>
          <cell r="K1338">
            <v>631.86</v>
          </cell>
          <cell r="O1338">
            <v>458.32104442862612</v>
          </cell>
        </row>
        <row r="1339">
          <cell r="J1339" t="str">
            <v>ELEGÍVEL</v>
          </cell>
          <cell r="K1339">
            <v>821.31</v>
          </cell>
          <cell r="O1339">
            <v>595.73901971904365</v>
          </cell>
        </row>
        <row r="1340">
          <cell r="J1340" t="str">
            <v>ELEGÍVEL</v>
          </cell>
          <cell r="K1340">
            <v>1193.29</v>
          </cell>
          <cell r="O1340">
            <v>865.55553303933664</v>
          </cell>
        </row>
        <row r="1341">
          <cell r="J1341" t="str">
            <v>ELEGÍVEL</v>
          </cell>
          <cell r="K1341">
            <v>1021.63</v>
          </cell>
          <cell r="O1341">
            <v>741.04157348086176</v>
          </cell>
        </row>
        <row r="1342">
          <cell r="J1342" t="str">
            <v>ELEGÍVEL</v>
          </cell>
          <cell r="K1342">
            <v>1021.63</v>
          </cell>
          <cell r="O1342">
            <v>741.04157348086176</v>
          </cell>
        </row>
        <row r="1343">
          <cell r="J1343" t="str">
            <v>ELEGÍVEL</v>
          </cell>
          <cell r="K1343">
            <v>1021.63</v>
          </cell>
          <cell r="O1343">
            <v>741.04157348086176</v>
          </cell>
        </row>
        <row r="1344">
          <cell r="J1344" t="str">
            <v>ELEGÍVEL</v>
          </cell>
          <cell r="K1344">
            <v>1022.65</v>
          </cell>
          <cell r="O1344">
            <v>741.78143273024796</v>
          </cell>
        </row>
        <row r="1345">
          <cell r="J1345" t="str">
            <v>ELEGÍVEL</v>
          </cell>
          <cell r="K1345">
            <v>834.48</v>
          </cell>
          <cell r="O1345">
            <v>605.29190826258969</v>
          </cell>
        </row>
        <row r="1346">
          <cell r="J1346" t="str">
            <v>ELEGÍVEL</v>
          </cell>
          <cell r="K1346">
            <v>895.17</v>
          </cell>
          <cell r="O1346">
            <v>648.43810226512426</v>
          </cell>
        </row>
        <row r="1347">
          <cell r="J1347" t="str">
            <v>ELEGÍVEL</v>
          </cell>
          <cell r="K1347">
            <v>769.98</v>
          </cell>
          <cell r="O1347">
            <v>555.75064404787258</v>
          </cell>
        </row>
        <row r="1348">
          <cell r="J1348" t="str">
            <v>ELEGÍVEL</v>
          </cell>
          <cell r="K1348">
            <v>728.77</v>
          </cell>
          <cell r="O1348">
            <v>526.00638570192484</v>
          </cell>
        </row>
        <row r="1349">
          <cell r="J1349" t="str">
            <v>ELEGÍVEL</v>
          </cell>
          <cell r="K1349">
            <v>902.44</v>
          </cell>
          <cell r="O1349">
            <v>651.35667317925424</v>
          </cell>
        </row>
        <row r="1350">
          <cell r="J1350" t="str">
            <v>ELEGÍVEL</v>
          </cell>
          <cell r="K1350">
            <v>1031.3700000000001</v>
          </cell>
          <cell r="O1350">
            <v>744.41484421888163</v>
          </cell>
        </row>
        <row r="1351">
          <cell r="J1351" t="str">
            <v>ELEGÍVEL</v>
          </cell>
          <cell r="K1351">
            <v>861.95</v>
          </cell>
          <cell r="O1351">
            <v>622.13209127128471</v>
          </cell>
        </row>
        <row r="1352">
          <cell r="J1352" t="str">
            <v>ELEGÍVEL</v>
          </cell>
          <cell r="K1352">
            <v>961.67</v>
          </cell>
          <cell r="O1352">
            <v>694.10727793126784</v>
          </cell>
        </row>
        <row r="1353">
          <cell r="J1353" t="str">
            <v>ELEGÍVEL</v>
          </cell>
          <cell r="K1353">
            <v>1262.77</v>
          </cell>
          <cell r="O1353">
            <v>911.43307720243649</v>
          </cell>
        </row>
        <row r="1354">
          <cell r="J1354" t="str">
            <v>ELEGÍVEL</v>
          </cell>
          <cell r="K1354">
            <v>1093.3900000000001</v>
          </cell>
          <cell r="O1354">
            <v>789.1791951680608</v>
          </cell>
        </row>
        <row r="1355">
          <cell r="J1355" t="str">
            <v>ELEGÍVEL</v>
          </cell>
          <cell r="K1355">
            <v>742.58</v>
          </cell>
          <cell r="O1355">
            <v>535.97406849147933</v>
          </cell>
        </row>
        <row r="1356">
          <cell r="J1356" t="str">
            <v>ELEGÍVEL</v>
          </cell>
          <cell r="K1356">
            <v>1315.28</v>
          </cell>
          <cell r="O1356">
            <v>949.33336853332014</v>
          </cell>
        </row>
        <row r="1357">
          <cell r="J1357" t="str">
            <v>ELEGÍVEL</v>
          </cell>
          <cell r="K1357">
            <v>1400.67</v>
          </cell>
          <cell r="O1357">
            <v>1010.9655505318758</v>
          </cell>
        </row>
        <row r="1358">
          <cell r="J1358" t="str">
            <v>ELEGÍVEL</v>
          </cell>
          <cell r="K1358">
            <v>894.97</v>
          </cell>
          <cell r="O1358">
            <v>645.09411339001713</v>
          </cell>
        </row>
        <row r="1359">
          <cell r="J1359" t="str">
            <v>ELEGÍVEL</v>
          </cell>
          <cell r="K1359">
            <v>861.95</v>
          </cell>
          <cell r="O1359">
            <v>619.34053920910083</v>
          </cell>
        </row>
        <row r="1360">
          <cell r="J1360" t="str">
            <v>ELEGÍVEL</v>
          </cell>
          <cell r="K1360">
            <v>898.3</v>
          </cell>
          <cell r="O1360">
            <v>645.45925676841489</v>
          </cell>
        </row>
        <row r="1361">
          <cell r="J1361" t="str">
            <v>ELEGÍVEL</v>
          </cell>
          <cell r="K1361">
            <v>969.48</v>
          </cell>
          <cell r="O1361">
            <v>696.60451992857941</v>
          </cell>
        </row>
        <row r="1362">
          <cell r="J1362" t="str">
            <v>ELEGÍVEL</v>
          </cell>
          <cell r="K1362">
            <v>861.95</v>
          </cell>
          <cell r="O1362">
            <v>619.34053920910083</v>
          </cell>
        </row>
        <row r="1363">
          <cell r="J1363" t="str">
            <v>ELEGÍVEL</v>
          </cell>
          <cell r="K1363">
            <v>631.86</v>
          </cell>
          <cell r="O1363">
            <v>454.01300899664994</v>
          </cell>
        </row>
        <row r="1364">
          <cell r="J1364" t="str">
            <v>ELEGÍVEL</v>
          </cell>
          <cell r="K1364">
            <v>821.31</v>
          </cell>
          <cell r="O1364">
            <v>590.13931000385935</v>
          </cell>
        </row>
        <row r="1365">
          <cell r="J1365" t="str">
            <v>ELEGÍVEL</v>
          </cell>
          <cell r="K1365">
            <v>1193.29</v>
          </cell>
          <cell r="O1365">
            <v>857.41965547053519</v>
          </cell>
        </row>
        <row r="1366">
          <cell r="J1366" t="str">
            <v>ELEGÍVEL</v>
          </cell>
          <cell r="K1366">
            <v>1021.63</v>
          </cell>
          <cell r="O1366">
            <v>734.07607758245103</v>
          </cell>
        </row>
        <row r="1367">
          <cell r="J1367" t="str">
            <v>ELEGÍVEL</v>
          </cell>
          <cell r="K1367">
            <v>1021.63</v>
          </cell>
          <cell r="O1367">
            <v>734.07607758245103</v>
          </cell>
        </row>
        <row r="1368">
          <cell r="J1368" t="str">
            <v>ELEGÍVEL</v>
          </cell>
          <cell r="K1368">
            <v>1021.63</v>
          </cell>
          <cell r="O1368">
            <v>734.07607758245103</v>
          </cell>
        </row>
        <row r="1369">
          <cell r="J1369" t="str">
            <v>ELEGÍVEL</v>
          </cell>
          <cell r="K1369">
            <v>1022.65</v>
          </cell>
          <cell r="O1369">
            <v>734.80898244931484</v>
          </cell>
        </row>
        <row r="1370">
          <cell r="J1370" t="str">
            <v>ELEGÍVEL</v>
          </cell>
          <cell r="K1370">
            <v>834.48</v>
          </cell>
          <cell r="O1370">
            <v>599.60240519660124</v>
          </cell>
        </row>
        <row r="1371">
          <cell r="J1371" t="str">
            <v>ELEGÍVEL</v>
          </cell>
          <cell r="K1371">
            <v>895.17</v>
          </cell>
          <cell r="O1371">
            <v>642.05423450174385</v>
          </cell>
        </row>
        <row r="1372">
          <cell r="J1372" t="str">
            <v>ELEGÍVEL</v>
          </cell>
          <cell r="K1372">
            <v>769.98</v>
          </cell>
          <cell r="O1372">
            <v>550.52680915090309</v>
          </cell>
        </row>
        <row r="1373">
          <cell r="J1373" t="str">
            <v>ELEGÍVEL</v>
          </cell>
          <cell r="K1373">
            <v>728.77</v>
          </cell>
          <cell r="O1373">
            <v>521.06213499688772</v>
          </cell>
        </row>
        <row r="1374">
          <cell r="J1374" t="str">
            <v>ELEGÍVEL</v>
          </cell>
          <cell r="K1374">
            <v>861.95</v>
          </cell>
          <cell r="O1374">
            <v>616.28429718644759</v>
          </cell>
        </row>
        <row r="1375">
          <cell r="J1375" t="str">
            <v>ELEGÍVEL</v>
          </cell>
          <cell r="K1375">
            <v>1262.77</v>
          </cell>
          <cell r="O1375">
            <v>902.86596897514971</v>
          </cell>
        </row>
        <row r="1376">
          <cell r="J1376" t="str">
            <v>ELEGÍVEL</v>
          </cell>
          <cell r="K1376">
            <v>1093.3900000000001</v>
          </cell>
          <cell r="O1376">
            <v>781.76122478182026</v>
          </cell>
        </row>
        <row r="1377">
          <cell r="J1377" t="str">
            <v>ELEGÍVEL</v>
          </cell>
          <cell r="K1377">
            <v>742.58</v>
          </cell>
          <cell r="O1377">
            <v>530.93612553478999</v>
          </cell>
        </row>
        <row r="1378">
          <cell r="J1378" t="str">
            <v>ELEGÍVEL</v>
          </cell>
          <cell r="K1378">
            <v>1315.28</v>
          </cell>
          <cell r="O1378">
            <v>940.41001264967883</v>
          </cell>
        </row>
        <row r="1379">
          <cell r="J1379" t="str">
            <v>ELEGÍVEL</v>
          </cell>
          <cell r="K1379">
            <v>1400.67</v>
          </cell>
          <cell r="O1379">
            <v>1001.4628766635437</v>
          </cell>
        </row>
        <row r="1380">
          <cell r="J1380" t="str">
            <v>ELEGÍVEL</v>
          </cell>
          <cell r="K1380">
            <v>861.95</v>
          </cell>
          <cell r="O1380">
            <v>613.24313671378127</v>
          </cell>
        </row>
        <row r="1381">
          <cell r="J1381" t="str">
            <v>ELEGÍVEL</v>
          </cell>
          <cell r="K1381">
            <v>969.48</v>
          </cell>
          <cell r="O1381">
            <v>689.74645418095793</v>
          </cell>
        </row>
        <row r="1382">
          <cell r="J1382" t="str">
            <v>ELEGÍVEL</v>
          </cell>
          <cell r="K1382">
            <v>861.95</v>
          </cell>
          <cell r="O1382">
            <v>613.24313671378127</v>
          </cell>
        </row>
        <row r="1383">
          <cell r="J1383" t="str">
            <v>ELEGÍVEL</v>
          </cell>
          <cell r="K1383">
            <v>631.86</v>
          </cell>
          <cell r="O1383">
            <v>449.54325467134964</v>
          </cell>
        </row>
        <row r="1384">
          <cell r="J1384" t="str">
            <v>ELEGÍVEL</v>
          </cell>
          <cell r="K1384">
            <v>821.31</v>
          </cell>
          <cell r="O1384">
            <v>584.32939336898392</v>
          </cell>
        </row>
        <row r="1385">
          <cell r="J1385" t="str">
            <v>ELEGÍVEL</v>
          </cell>
          <cell r="K1385">
            <v>1193.29</v>
          </cell>
          <cell r="O1385">
            <v>848.97836604117185</v>
          </cell>
        </row>
        <row r="1386">
          <cell r="J1386" t="str">
            <v>ELEGÍVEL</v>
          </cell>
          <cell r="K1386">
            <v>1021.63</v>
          </cell>
          <cell r="O1386">
            <v>726.8491046590874</v>
          </cell>
        </row>
        <row r="1387">
          <cell r="J1387" t="str">
            <v>ELEGÍVEL</v>
          </cell>
          <cell r="K1387">
            <v>834.48</v>
          </cell>
          <cell r="O1387">
            <v>593.69932446767939</v>
          </cell>
        </row>
        <row r="1388">
          <cell r="J1388" t="str">
            <v>ELEGÍVEL</v>
          </cell>
          <cell r="K1388">
            <v>895.17</v>
          </cell>
          <cell r="O1388">
            <v>636.01918019841776</v>
          </cell>
        </row>
        <row r="1389">
          <cell r="J1389" t="str">
            <v>ELEGÍVEL</v>
          </cell>
          <cell r="K1389">
            <v>769.98</v>
          </cell>
          <cell r="O1389">
            <v>544.86178854195418</v>
          </cell>
        </row>
        <row r="1390">
          <cell r="J1390" t="str">
            <v>ELEGÍVEL</v>
          </cell>
          <cell r="K1390">
            <v>728.77</v>
          </cell>
          <cell r="O1390">
            <v>515.70031122330442</v>
          </cell>
        </row>
        <row r="1391">
          <cell r="J1391" t="str">
            <v>ELEGÍVEL</v>
          </cell>
          <cell r="K1391">
            <v>861.95</v>
          </cell>
          <cell r="O1391">
            <v>609.9426201118697</v>
          </cell>
        </row>
        <row r="1392">
          <cell r="J1392" t="str">
            <v>ELEGÍVEL</v>
          </cell>
          <cell r="K1392">
            <v>1400.67</v>
          </cell>
          <cell r="O1392">
            <v>991.15764222065377</v>
          </cell>
        </row>
        <row r="1393">
          <cell r="J1393" t="str">
            <v>ELEGÍVEL</v>
          </cell>
          <cell r="K1393">
            <v>683.11</v>
          </cell>
          <cell r="O1393">
            <v>481.00450536747434</v>
          </cell>
        </row>
        <row r="1394">
          <cell r="J1394" t="str">
            <v>ELEGÍVEL</v>
          </cell>
          <cell r="K1394">
            <v>861.95</v>
          </cell>
          <cell r="O1394">
            <v>606.93275373145548</v>
          </cell>
        </row>
        <row r="1395">
          <cell r="J1395" t="str">
            <v>ELEGÍVEL</v>
          </cell>
          <cell r="K1395">
            <v>861.95</v>
          </cell>
          <cell r="O1395">
            <v>606.93275373145548</v>
          </cell>
        </row>
        <row r="1396">
          <cell r="J1396" t="str">
            <v>ELEGÍVEL</v>
          </cell>
          <cell r="K1396">
            <v>631.86</v>
          </cell>
          <cell r="O1396">
            <v>444.91737313389109</v>
          </cell>
        </row>
        <row r="1397">
          <cell r="J1397" t="str">
            <v>ELEGÍVEL</v>
          </cell>
          <cell r="K1397">
            <v>821.31</v>
          </cell>
          <cell r="O1397">
            <v>578.31653804418079</v>
          </cell>
        </row>
        <row r="1398">
          <cell r="J1398" t="str">
            <v>ELEGÍVEL</v>
          </cell>
          <cell r="K1398">
            <v>1193.29</v>
          </cell>
          <cell r="O1398">
            <v>840.24222483926951</v>
          </cell>
        </row>
        <row r="1399">
          <cell r="J1399" t="str">
            <v>ELEGÍVEL</v>
          </cell>
          <cell r="K1399">
            <v>895.17</v>
          </cell>
          <cell r="O1399">
            <v>629.75757662025501</v>
          </cell>
        </row>
        <row r="1400">
          <cell r="J1400" t="str">
            <v>ELEGÍVEL</v>
          </cell>
          <cell r="K1400">
            <v>728.77</v>
          </cell>
          <cell r="O1400">
            <v>510.85293351713608</v>
          </cell>
        </row>
        <row r="1401">
          <cell r="J1401" t="str">
            <v>ELEGÍVEL</v>
          </cell>
          <cell r="K1401">
            <v>861.95</v>
          </cell>
          <cell r="O1401">
            <v>604.20940220521629</v>
          </cell>
        </row>
        <row r="1402">
          <cell r="J1402" t="str">
            <v>ELEGÍVEL</v>
          </cell>
          <cell r="K1402">
            <v>1400.67</v>
          </cell>
          <cell r="O1402">
            <v>981.8411548080287</v>
          </cell>
        </row>
        <row r="1403">
          <cell r="J1403" t="str">
            <v>ELEGÍVEL</v>
          </cell>
          <cell r="K1403">
            <v>700.64</v>
          </cell>
          <cell r="O1403">
            <v>488.93062043305031</v>
          </cell>
        </row>
        <row r="1404">
          <cell r="J1404" t="str">
            <v>ELEGÍVEL</v>
          </cell>
          <cell r="K1404">
            <v>861.95</v>
          </cell>
          <cell r="O1404">
            <v>601.49827055587423</v>
          </cell>
        </row>
        <row r="1405">
          <cell r="J1405" t="str">
            <v>ELEGÍVEL</v>
          </cell>
          <cell r="K1405">
            <v>861.95</v>
          </cell>
          <cell r="O1405">
            <v>601.49827055587423</v>
          </cell>
        </row>
        <row r="1406">
          <cell r="J1406" t="str">
            <v>ELEGÍVEL</v>
          </cell>
          <cell r="K1406">
            <v>1193.29</v>
          </cell>
          <cell r="O1406">
            <v>832.71868585372602</v>
          </cell>
        </row>
        <row r="1407">
          <cell r="J1407" t="str">
            <v>ELEGÍVEL</v>
          </cell>
          <cell r="K1407">
            <v>505.16</v>
          </cell>
          <cell r="O1407">
            <v>351.88440916268058</v>
          </cell>
        </row>
        <row r="1408">
          <cell r="J1408" t="str">
            <v>ELEGÍVEL</v>
          </cell>
          <cell r="K1408">
            <v>728.77</v>
          </cell>
          <cell r="O1408">
            <v>506.05111923242555</v>
          </cell>
        </row>
        <row r="1409">
          <cell r="J1409" t="str">
            <v>ELEGÍVEL</v>
          </cell>
          <cell r="K1409">
            <v>1193.29</v>
          </cell>
          <cell r="O1409">
            <v>824.52057726631199</v>
          </cell>
        </row>
        <row r="1410">
          <cell r="J1410" t="str">
            <v>ELEGÍVEL</v>
          </cell>
          <cell r="K1410">
            <v>739.13</v>
          </cell>
          <cell r="O1410">
            <v>510.02374812990558</v>
          </cell>
        </row>
        <row r="1411">
          <cell r="J1411" t="str">
            <v>ELEGÍVEL</v>
          </cell>
          <cell r="K1411">
            <v>1193.29</v>
          </cell>
          <cell r="O1411">
            <v>816.40317899025854</v>
          </cell>
        </row>
        <row r="1412">
          <cell r="J1412" t="str">
            <v>ELEGÍVEL</v>
          </cell>
          <cell r="K1412">
            <v>739.13</v>
          </cell>
          <cell r="O1412">
            <v>505.00256854025565</v>
          </cell>
        </row>
        <row r="1413">
          <cell r="J1413" t="str">
            <v>ELEGÍVEL</v>
          </cell>
          <cell r="K1413">
            <v>739.13</v>
          </cell>
          <cell r="O1413">
            <v>499.80600061513491</v>
          </cell>
        </row>
        <row r="1414">
          <cell r="J1414" t="str">
            <v>ELEGÍVEL</v>
          </cell>
          <cell r="K1414">
            <v>739.13</v>
          </cell>
          <cell r="O1414">
            <v>495.33073167521007</v>
          </cell>
        </row>
        <row r="1415">
          <cell r="J1415" t="str">
            <v>ELEGÍVEL</v>
          </cell>
          <cell r="K1415">
            <v>739.13</v>
          </cell>
          <cell r="O1415">
            <v>490.23368870374486</v>
          </cell>
        </row>
        <row r="1416">
          <cell r="J1416" t="str">
            <v>ELEGÍVEL</v>
          </cell>
          <cell r="K1416">
            <v>739.13</v>
          </cell>
          <cell r="O1416">
            <v>485.40734208576134</v>
          </cell>
        </row>
        <row r="1417">
          <cell r="J1417" t="str">
            <v>ELEGÍVEL</v>
          </cell>
          <cell r="K1417">
            <v>449.31</v>
          </cell>
          <cell r="O1417">
            <v>292.30086041464011</v>
          </cell>
        </row>
        <row r="1418">
          <cell r="J1418" t="str">
            <v>ELEGÍVEL</v>
          </cell>
          <cell r="K1418">
            <v>739.13</v>
          </cell>
          <cell r="O1418">
            <v>480.84470623461073</v>
          </cell>
        </row>
        <row r="1419">
          <cell r="J1419" t="str">
            <v>ELEGÍVEL</v>
          </cell>
          <cell r="K1419">
            <v>449.31</v>
          </cell>
          <cell r="O1419">
            <v>289.29303160278562</v>
          </cell>
        </row>
        <row r="1420">
          <cell r="J1420" t="str">
            <v>ELEGÍVEL</v>
          </cell>
          <cell r="K1420">
            <v>449.31</v>
          </cell>
          <cell r="O1420">
            <v>286.57379222785727</v>
          </cell>
        </row>
        <row r="1421">
          <cell r="J1421" t="str">
            <v>ELEGÍVEL</v>
          </cell>
          <cell r="K1421">
            <v>60.5</v>
          </cell>
          <cell r="O1421">
            <v>38.259111335338687</v>
          </cell>
        </row>
        <row r="1422">
          <cell r="J1422" t="str">
            <v>ELEGÍVEL</v>
          </cell>
          <cell r="K1422">
            <v>449.31</v>
          </cell>
          <cell r="O1422">
            <v>283.7524756092896</v>
          </cell>
        </row>
        <row r="1423">
          <cell r="J1423" t="str">
            <v>ELEGÍVEL</v>
          </cell>
          <cell r="K1423">
            <v>449.31</v>
          </cell>
          <cell r="O1423">
            <v>281.08531525587455</v>
          </cell>
        </row>
        <row r="1424">
          <cell r="J1424" t="str">
            <v>ELEGÍVEL</v>
          </cell>
          <cell r="K1424">
            <v>449.31</v>
          </cell>
          <cell r="O1424">
            <v>278.31803264778387</v>
          </cell>
        </row>
        <row r="1425">
          <cell r="J1425" t="str">
            <v>ELEGÍVEL</v>
          </cell>
          <cell r="K1425">
            <v>449.31</v>
          </cell>
          <cell r="O1425">
            <v>275.70195389560854</v>
          </cell>
        </row>
        <row r="1426">
          <cell r="J1426" t="str">
            <v>ELEGÍVEL</v>
          </cell>
          <cell r="K1426">
            <v>449.31</v>
          </cell>
          <cell r="O1426">
            <v>272.98767043566534</v>
          </cell>
        </row>
        <row r="1427">
          <cell r="J1427" t="str">
            <v>ELEGÍVEL</v>
          </cell>
          <cell r="K1427">
            <v>449.31</v>
          </cell>
          <cell r="O1427">
            <v>270.3001090739765</v>
          </cell>
        </row>
        <row r="1428">
          <cell r="J1428" t="str">
            <v>ELEGÍVEL</v>
          </cell>
          <cell r="K1428">
            <v>449.31</v>
          </cell>
          <cell r="O1428">
            <v>267.75939561271832</v>
          </cell>
        </row>
        <row r="1429">
          <cell r="J1429" t="str">
            <v>ELEGÍVEL</v>
          </cell>
          <cell r="K1429">
            <v>449.31</v>
          </cell>
          <cell r="O1429">
            <v>265.00410292002408</v>
          </cell>
        </row>
        <row r="1430">
          <cell r="J1430" t="str">
            <v>ELEGÍVEL</v>
          </cell>
          <cell r="K1430">
            <v>449.31</v>
          </cell>
          <cell r="O1430">
            <v>262.51316980910451</v>
          </cell>
        </row>
        <row r="1431">
          <cell r="J1431" t="str">
            <v>ELEGÍVEL</v>
          </cell>
          <cell r="K1431">
            <v>449.31</v>
          </cell>
          <cell r="O1431">
            <v>259.92872981960807</v>
          </cell>
        </row>
        <row r="1432">
          <cell r="J1432" t="str">
            <v>ELEGÍVEL</v>
          </cell>
          <cell r="K1432">
            <v>449.31</v>
          </cell>
          <cell r="O1432">
            <v>257.25401609666136</v>
          </cell>
        </row>
        <row r="1433">
          <cell r="J1433" t="str">
            <v>ELEGÍVEL</v>
          </cell>
          <cell r="K1433">
            <v>449.31</v>
          </cell>
          <cell r="O1433">
            <v>254.95056054292382</v>
          </cell>
        </row>
        <row r="1434">
          <cell r="J1434" t="str">
            <v>ELEGÍVEL</v>
          </cell>
          <cell r="K1434">
            <v>449.31</v>
          </cell>
          <cell r="O1434">
            <v>252.32707308376385</v>
          </cell>
        </row>
        <row r="1435">
          <cell r="J1435" t="str">
            <v>ELEGÍVEL</v>
          </cell>
          <cell r="K1435">
            <v>449.31</v>
          </cell>
          <cell r="O1435">
            <v>249.95529900856974</v>
          </cell>
        </row>
        <row r="1436">
          <cell r="J1436" t="str">
            <v>ELEGÍVEL</v>
          </cell>
          <cell r="K1436">
            <v>449.31</v>
          </cell>
          <cell r="O1436">
            <v>247.60581866585159</v>
          </cell>
        </row>
        <row r="1437">
          <cell r="J1437" t="str">
            <v>ELEGÍVEL</v>
          </cell>
          <cell r="K1437">
            <v>449.31</v>
          </cell>
          <cell r="O1437">
            <v>245.16814142528736</v>
          </cell>
        </row>
        <row r="1438">
          <cell r="J1438" t="str">
            <v>ELEGÍVEL</v>
          </cell>
          <cell r="K1438">
            <v>449.31</v>
          </cell>
          <cell r="O1438">
            <v>242.75446309703133</v>
          </cell>
        </row>
        <row r="1439">
          <cell r="J1439" t="str">
            <v>ELEGÍVEL</v>
          </cell>
          <cell r="K1439">
            <v>449.31</v>
          </cell>
          <cell r="O1439">
            <v>240.47266774635938</v>
          </cell>
        </row>
        <row r="1440">
          <cell r="J1440" t="str">
            <v>ELEGÍVEL</v>
          </cell>
          <cell r="K1440">
            <v>449.31</v>
          </cell>
          <cell r="O1440">
            <v>238.10521631770717</v>
          </cell>
        </row>
        <row r="1441">
          <cell r="J1441" t="str">
            <v>ELEGÍVEL</v>
          </cell>
          <cell r="K1441">
            <v>449.31</v>
          </cell>
          <cell r="O1441">
            <v>235.65507050261337</v>
          </cell>
        </row>
        <row r="1442">
          <cell r="J1442" t="str">
            <v>ELEGÍVEL</v>
          </cell>
          <cell r="K1442">
            <v>449.31</v>
          </cell>
          <cell r="O1442">
            <v>233.4400066171753</v>
          </cell>
        </row>
        <row r="1443">
          <cell r="J1443" t="str">
            <v>ELEGÍVEL</v>
          </cell>
          <cell r="K1443">
            <v>449.31</v>
          </cell>
          <cell r="O1443">
            <v>231.14179167927921</v>
          </cell>
        </row>
        <row r="1444">
          <cell r="J1444" t="str">
            <v>ELEGÍVEL</v>
          </cell>
          <cell r="K1444">
            <v>449.31</v>
          </cell>
          <cell r="O1444">
            <v>228.86620264847292</v>
          </cell>
        </row>
        <row r="1445">
          <cell r="J1445" t="str">
            <v>ELEGÍVEL</v>
          </cell>
          <cell r="K1445">
            <v>449.31</v>
          </cell>
          <cell r="O1445">
            <v>226.71495141928133</v>
          </cell>
        </row>
        <row r="1446">
          <cell r="J1446" t="str">
            <v>ELEGÍVEL</v>
          </cell>
          <cell r="K1446">
            <v>449.31</v>
          </cell>
          <cell r="O1446">
            <v>224.38201349364613</v>
          </cell>
        </row>
        <row r="1447">
          <cell r="J1447" t="str">
            <v>ELEGÍVEL</v>
          </cell>
          <cell r="K1447">
            <v>449.31</v>
          </cell>
          <cell r="O1447">
            <v>222.27291185805819</v>
          </cell>
        </row>
        <row r="1448">
          <cell r="J1448" t="str">
            <v>ELEGÍVEL</v>
          </cell>
          <cell r="K1448">
            <v>449.31</v>
          </cell>
          <cell r="O1448">
            <v>220.28267753233831</v>
          </cell>
        </row>
        <row r="1449">
          <cell r="J1449" t="str">
            <v>ELEGÍVEL</v>
          </cell>
          <cell r="K1449">
            <v>449.31</v>
          </cell>
          <cell r="O1449">
            <v>218.01592887037972</v>
          </cell>
        </row>
        <row r="1450">
          <cell r="J1450" t="str">
            <v>ELEGÍVEL</v>
          </cell>
          <cell r="K1450">
            <v>449.31</v>
          </cell>
          <cell r="O1450">
            <v>215.86956385056169</v>
          </cell>
        </row>
        <row r="1451">
          <cell r="J1451" t="str">
            <v>ELEGÍVEL</v>
          </cell>
          <cell r="K1451">
            <v>449.31</v>
          </cell>
          <cell r="O1451">
            <v>213.84047585414896</v>
          </cell>
        </row>
        <row r="1452">
          <cell r="J1452" t="str">
            <v>ELEGÍVEL</v>
          </cell>
          <cell r="K1452">
            <v>449.31</v>
          </cell>
          <cell r="O1452">
            <v>211.73521813480372</v>
          </cell>
        </row>
        <row r="1453">
          <cell r="J1453" t="str">
            <v>ELEGÍVEL</v>
          </cell>
          <cell r="K1453">
            <v>449.31</v>
          </cell>
          <cell r="O1453">
            <v>209.65068666032468</v>
          </cell>
        </row>
        <row r="1454">
          <cell r="J1454" t="str">
            <v>ELEGÍVEL</v>
          </cell>
          <cell r="K1454">
            <v>449.31</v>
          </cell>
          <cell r="O1454">
            <v>207.58667738100226</v>
          </cell>
        </row>
        <row r="1455">
          <cell r="J1455" t="str">
            <v>ELEGÍVEL</v>
          </cell>
          <cell r="K1455">
            <v>449.31</v>
          </cell>
          <cell r="O1455">
            <v>205.5429882559946</v>
          </cell>
        </row>
        <row r="1456">
          <cell r="J1456" t="str">
            <v>ELEGÍVEL</v>
          </cell>
          <cell r="K1456">
            <v>449.31</v>
          </cell>
          <cell r="O1456">
            <v>203.61096596078232</v>
          </cell>
        </row>
        <row r="1457">
          <cell r="J1457" t="str">
            <v>ELEGÍVEL</v>
          </cell>
          <cell r="K1457">
            <v>449.31</v>
          </cell>
          <cell r="O1457">
            <v>201.60641768188378</v>
          </cell>
        </row>
        <row r="1458">
          <cell r="J1458" t="str">
            <v>ELEGÍVEL</v>
          </cell>
          <cell r="K1458">
            <v>449.31</v>
          </cell>
          <cell r="O1458">
            <v>199.53185111749477</v>
          </cell>
        </row>
        <row r="1459">
          <cell r="J1459" t="str">
            <v>ELEGÍVEL</v>
          </cell>
          <cell r="K1459">
            <v>449.31</v>
          </cell>
          <cell r="O1459">
            <v>197.74524052311853</v>
          </cell>
        </row>
        <row r="1460">
          <cell r="J1460" t="str">
            <v>ELEGÍVEL</v>
          </cell>
          <cell r="K1460">
            <v>449.31</v>
          </cell>
          <cell r="O1460">
            <v>195.79844026272713</v>
          </cell>
        </row>
        <row r="1461">
          <cell r="J1461" t="str">
            <v>ELEGÍVEL</v>
          </cell>
          <cell r="K1461">
            <v>449.31</v>
          </cell>
          <cell r="O1461">
            <v>193.78363883825307</v>
          </cell>
        </row>
        <row r="1462">
          <cell r="J1462" t="str">
            <v>ELEGÍVEL</v>
          </cell>
          <cell r="K1462">
            <v>449.31</v>
          </cell>
          <cell r="O1462">
            <v>192.04849780575026</v>
          </cell>
        </row>
        <row r="1463">
          <cell r="J1463" t="str">
            <v>ELEGÍVEL</v>
          </cell>
          <cell r="K1463">
            <v>449.31</v>
          </cell>
          <cell r="O1463">
            <v>190.07228396856175</v>
          </cell>
        </row>
        <row r="1464">
          <cell r="J1464" t="str">
            <v>ELEGÍVEL</v>
          </cell>
          <cell r="K1464">
            <v>449.31</v>
          </cell>
          <cell r="O1464">
            <v>188.20102390210306</v>
          </cell>
        </row>
        <row r="1465">
          <cell r="J1465" t="str">
            <v>ELEGÍVEL</v>
          </cell>
          <cell r="K1465">
            <v>449.31</v>
          </cell>
          <cell r="O1465">
            <v>186.43200917070396</v>
          </cell>
        </row>
        <row r="1466">
          <cell r="J1466" t="str">
            <v>ELEGÍVEL</v>
          </cell>
          <cell r="K1466">
            <v>449.31</v>
          </cell>
          <cell r="O1466">
            <v>184.51359001914858</v>
          </cell>
        </row>
        <row r="1467">
          <cell r="J1467" t="str">
            <v>ELEGÍVEL</v>
          </cell>
          <cell r="K1467">
            <v>449.31</v>
          </cell>
          <cell r="O1467">
            <v>182.77923569886073</v>
          </cell>
        </row>
        <row r="1468">
          <cell r="J1468" t="str">
            <v>ELEGÍVEL</v>
          </cell>
          <cell r="K1468">
            <v>449.31</v>
          </cell>
          <cell r="O1468">
            <v>180.97977563240678</v>
          </cell>
        </row>
        <row r="1469">
          <cell r="J1469" t="str">
            <v>ELEGÍVEL</v>
          </cell>
          <cell r="K1469">
            <v>449.31</v>
          </cell>
          <cell r="O1469">
            <v>179.19803123545097</v>
          </cell>
        </row>
        <row r="1470">
          <cell r="J1470" t="str">
            <v>ELEGÍVEL</v>
          </cell>
          <cell r="K1470">
            <v>449.31</v>
          </cell>
          <cell r="O1470">
            <v>177.51364105244045</v>
          </cell>
        </row>
        <row r="1471">
          <cell r="J1471" t="str">
            <v>ELEGÍVEL</v>
          </cell>
          <cell r="K1471">
            <v>449.31</v>
          </cell>
          <cell r="O1471">
            <v>175.84508346685897</v>
          </cell>
        </row>
        <row r="1472">
          <cell r="J1472" t="str">
            <v>ELEGÍVEL</v>
          </cell>
          <cell r="K1472">
            <v>449.31</v>
          </cell>
          <cell r="O1472">
            <v>174.1138900718816</v>
          </cell>
        </row>
        <row r="1473">
          <cell r="J1473" t="str">
            <v>ELEGÍVEL</v>
          </cell>
          <cell r="K1473">
            <v>449.31</v>
          </cell>
          <cell r="O1473">
            <v>172.39974026158532</v>
          </cell>
        </row>
        <row r="1474">
          <cell r="J1474" t="str">
            <v>ELEGÍVEL</v>
          </cell>
          <cell r="K1474">
            <v>449.31</v>
          </cell>
          <cell r="O1474">
            <v>170.77925130839682</v>
          </cell>
        </row>
        <row r="1475">
          <cell r="J1475" t="str">
            <v>ELEGÍVEL</v>
          </cell>
          <cell r="K1475">
            <v>449.31</v>
          </cell>
          <cell r="O1475">
            <v>169.02190187116403</v>
          </cell>
        </row>
        <row r="1476">
          <cell r="J1476" t="str">
            <v>ELEGÍVEL</v>
          </cell>
          <cell r="K1476">
            <v>449.31</v>
          </cell>
          <cell r="O1476">
            <v>167.4331632546583</v>
          </cell>
        </row>
        <row r="1477">
          <cell r="J1477" t="str">
            <v>ELEGÍVEL</v>
          </cell>
          <cell r="K1477">
            <v>449.31</v>
          </cell>
          <cell r="O1477">
            <v>165.78478514472238</v>
          </cell>
        </row>
        <row r="1478">
          <cell r="J1478" t="str">
            <v>ELEGÍVEL</v>
          </cell>
          <cell r="K1478">
            <v>449.31</v>
          </cell>
          <cell r="O1478">
            <v>164.07882966919607</v>
          </cell>
        </row>
        <row r="1479">
          <cell r="J1479" t="str">
            <v>ELEGÍVEL</v>
          </cell>
          <cell r="K1479">
            <v>449.31</v>
          </cell>
          <cell r="O1479">
            <v>162.60966585520816</v>
          </cell>
        </row>
        <row r="1480">
          <cell r="J1480" t="str">
            <v>ELEGÍVEL</v>
          </cell>
          <cell r="K1480">
            <v>449.31</v>
          </cell>
          <cell r="O1480">
            <v>160.9363829324295</v>
          </cell>
        </row>
        <row r="1481">
          <cell r="J1481" t="str">
            <v>ELEGÍVEL</v>
          </cell>
          <cell r="K1481">
            <v>449.31</v>
          </cell>
          <cell r="O1481">
            <v>159.35196557112937</v>
          </cell>
        </row>
        <row r="1482">
          <cell r="J1482" t="str">
            <v>ELEGÍVEL</v>
          </cell>
          <cell r="K1482">
            <v>449.31</v>
          </cell>
          <cell r="O1482">
            <v>157.85412050776051</v>
          </cell>
        </row>
        <row r="1483">
          <cell r="J1483" t="str">
            <v>ELEGÍVEL</v>
          </cell>
          <cell r="K1483">
            <v>449.31</v>
          </cell>
          <cell r="O1483">
            <v>156.37035459193035</v>
          </cell>
        </row>
        <row r="1484">
          <cell r="J1484" t="str">
            <v>ELEGÍVEL</v>
          </cell>
          <cell r="K1484">
            <v>449.31</v>
          </cell>
          <cell r="O1484">
            <v>154.8308897419459</v>
          </cell>
        </row>
        <row r="1485">
          <cell r="J1485" t="str">
            <v>ELEGÍVEL</v>
          </cell>
          <cell r="K1485">
            <v>449.31</v>
          </cell>
          <cell r="O1485">
            <v>153.3755409922409</v>
          </cell>
        </row>
        <row r="1486">
          <cell r="J1486" t="str">
            <v>ELEGÍVEL</v>
          </cell>
          <cell r="K1486">
            <v>303.84000000000003</v>
          </cell>
          <cell r="O1486">
            <v>102.6970950298161</v>
          </cell>
        </row>
      </sheetData>
      <sheetData sheetId="5"/>
      <sheetData sheetId="6">
        <row r="9">
          <cell r="B9">
            <v>69</v>
          </cell>
        </row>
        <row r="10">
          <cell r="B10">
            <v>386</v>
          </cell>
        </row>
        <row r="11">
          <cell r="B11">
            <v>112</v>
          </cell>
        </row>
        <row r="12">
          <cell r="B12">
            <v>1</v>
          </cell>
        </row>
        <row r="13">
          <cell r="B13">
            <v>101</v>
          </cell>
        </row>
        <row r="14">
          <cell r="B14">
            <v>42</v>
          </cell>
        </row>
        <row r="15">
          <cell r="B15">
            <v>195</v>
          </cell>
        </row>
        <row r="16">
          <cell r="B16">
            <v>153</v>
          </cell>
        </row>
        <row r="17">
          <cell r="B17">
            <v>348</v>
          </cell>
        </row>
        <row r="18">
          <cell r="B18">
            <v>38</v>
          </cell>
        </row>
        <row r="19">
          <cell r="B19">
            <v>93</v>
          </cell>
        </row>
        <row r="20">
          <cell r="B20">
            <v>303</v>
          </cell>
        </row>
        <row r="21">
          <cell r="B21">
            <v>117</v>
          </cell>
        </row>
        <row r="22">
          <cell r="B22">
            <v>212</v>
          </cell>
        </row>
        <row r="23">
          <cell r="B23">
            <v>380</v>
          </cell>
        </row>
        <row r="24">
          <cell r="B24">
            <v>86</v>
          </cell>
        </row>
        <row r="25">
          <cell r="B25">
            <v>270</v>
          </cell>
        </row>
        <row r="26">
          <cell r="B26">
            <v>29</v>
          </cell>
        </row>
        <row r="27">
          <cell r="B27">
            <v>100</v>
          </cell>
        </row>
        <row r="28">
          <cell r="B28">
            <v>136</v>
          </cell>
        </row>
        <row r="29">
          <cell r="B29">
            <v>24</v>
          </cell>
        </row>
        <row r="30">
          <cell r="B30">
            <v>27</v>
          </cell>
        </row>
        <row r="31">
          <cell r="B31">
            <v>30</v>
          </cell>
        </row>
        <row r="32">
          <cell r="B32">
            <v>46</v>
          </cell>
        </row>
        <row r="33">
          <cell r="B33">
            <v>83</v>
          </cell>
        </row>
        <row r="34">
          <cell r="B34">
            <v>84</v>
          </cell>
        </row>
        <row r="35">
          <cell r="B35">
            <v>88</v>
          </cell>
        </row>
        <row r="36">
          <cell r="B36">
            <v>113</v>
          </cell>
        </row>
        <row r="37">
          <cell r="B37">
            <v>126</v>
          </cell>
        </row>
        <row r="38">
          <cell r="B38">
            <v>129</v>
          </cell>
        </row>
        <row r="39">
          <cell r="B39">
            <v>147</v>
          </cell>
        </row>
        <row r="40">
          <cell r="B40">
            <v>148</v>
          </cell>
        </row>
        <row r="41">
          <cell r="B41">
            <v>156</v>
          </cell>
        </row>
        <row r="42">
          <cell r="B42">
            <v>157</v>
          </cell>
        </row>
        <row r="43">
          <cell r="B43">
            <v>178</v>
          </cell>
        </row>
        <row r="44">
          <cell r="B44">
            <v>186</v>
          </cell>
        </row>
        <row r="45">
          <cell r="B45">
            <v>210</v>
          </cell>
        </row>
        <row r="46">
          <cell r="B46">
            <v>213</v>
          </cell>
        </row>
        <row r="47">
          <cell r="B47">
            <v>223</v>
          </cell>
        </row>
        <row r="48">
          <cell r="B48">
            <v>225</v>
          </cell>
        </row>
        <row r="49">
          <cell r="B49">
            <v>233</v>
          </cell>
        </row>
        <row r="50">
          <cell r="B50">
            <v>234</v>
          </cell>
        </row>
        <row r="51">
          <cell r="B51">
            <v>237</v>
          </cell>
        </row>
        <row r="52">
          <cell r="B52">
            <v>244</v>
          </cell>
        </row>
        <row r="53">
          <cell r="B53">
            <v>261</v>
          </cell>
        </row>
        <row r="54">
          <cell r="B54">
            <v>263</v>
          </cell>
        </row>
        <row r="55">
          <cell r="B55">
            <v>268</v>
          </cell>
        </row>
        <row r="56">
          <cell r="B56">
            <v>304</v>
          </cell>
        </row>
        <row r="57">
          <cell r="B57">
            <v>305</v>
          </cell>
        </row>
        <row r="58">
          <cell r="B58">
            <v>317</v>
          </cell>
        </row>
        <row r="59">
          <cell r="B59">
            <v>323</v>
          </cell>
        </row>
        <row r="60">
          <cell r="B60">
            <v>326</v>
          </cell>
        </row>
        <row r="61">
          <cell r="B61">
            <v>328</v>
          </cell>
        </row>
        <row r="62">
          <cell r="B62">
            <v>329</v>
          </cell>
        </row>
        <row r="63">
          <cell r="B63">
            <v>331</v>
          </cell>
        </row>
        <row r="64">
          <cell r="B64">
            <v>332</v>
          </cell>
        </row>
        <row r="65">
          <cell r="B65">
            <v>335</v>
          </cell>
        </row>
        <row r="66">
          <cell r="B66">
            <v>341</v>
          </cell>
        </row>
        <row r="67">
          <cell r="B67">
            <v>342</v>
          </cell>
        </row>
        <row r="68">
          <cell r="B68">
            <v>343</v>
          </cell>
        </row>
        <row r="69">
          <cell r="B69">
            <v>344</v>
          </cell>
        </row>
        <row r="70">
          <cell r="B70">
            <v>346</v>
          </cell>
        </row>
        <row r="71">
          <cell r="B71">
            <v>357</v>
          </cell>
        </row>
        <row r="72">
          <cell r="B72">
            <v>358</v>
          </cell>
        </row>
        <row r="73">
          <cell r="B73">
            <v>359</v>
          </cell>
        </row>
        <row r="74">
          <cell r="B74">
            <v>360</v>
          </cell>
        </row>
        <row r="75">
          <cell r="B75">
            <v>382</v>
          </cell>
        </row>
        <row r="76">
          <cell r="B76">
            <v>384</v>
          </cell>
        </row>
        <row r="77">
          <cell r="B77">
            <v>385</v>
          </cell>
        </row>
        <row r="78">
          <cell r="B78">
            <v>115</v>
          </cell>
        </row>
        <row r="79">
          <cell r="B79">
            <v>116</v>
          </cell>
        </row>
        <row r="80">
          <cell r="B80">
            <v>208</v>
          </cell>
        </row>
        <row r="81">
          <cell r="B81">
            <v>276</v>
          </cell>
        </row>
        <row r="82">
          <cell r="B82">
            <v>211</v>
          </cell>
        </row>
        <row r="83">
          <cell r="B83">
            <v>150</v>
          </cell>
        </row>
        <row r="84">
          <cell r="B84">
            <v>158</v>
          </cell>
        </row>
        <row r="85">
          <cell r="B85">
            <v>209</v>
          </cell>
        </row>
        <row r="86">
          <cell r="B86">
            <v>89</v>
          </cell>
        </row>
        <row r="87">
          <cell r="B87">
            <v>122</v>
          </cell>
        </row>
        <row r="88">
          <cell r="B88">
            <v>59</v>
          </cell>
        </row>
        <row r="89">
          <cell r="B89">
            <v>16</v>
          </cell>
        </row>
        <row r="90">
          <cell r="B90">
            <v>49</v>
          </cell>
        </row>
        <row r="91">
          <cell r="B91">
            <v>196</v>
          </cell>
        </row>
        <row r="92">
          <cell r="B92">
            <v>227</v>
          </cell>
        </row>
        <row r="93">
          <cell r="B93">
            <v>275</v>
          </cell>
        </row>
        <row r="94">
          <cell r="B94">
            <v>347</v>
          </cell>
        </row>
        <row r="95">
          <cell r="B95">
            <v>51</v>
          </cell>
        </row>
        <row r="96">
          <cell r="B96">
            <v>18</v>
          </cell>
        </row>
        <row r="97">
          <cell r="B97">
            <v>73</v>
          </cell>
        </row>
        <row r="98">
          <cell r="B98">
            <v>50</v>
          </cell>
        </row>
        <row r="99">
          <cell r="B99">
            <v>287</v>
          </cell>
        </row>
        <row r="100">
          <cell r="B100">
            <v>307</v>
          </cell>
        </row>
        <row r="101">
          <cell r="B101">
            <v>79</v>
          </cell>
        </row>
        <row r="102">
          <cell r="B102">
            <v>324</v>
          </cell>
        </row>
        <row r="103">
          <cell r="B103">
            <v>55</v>
          </cell>
        </row>
        <row r="104">
          <cell r="B104">
            <v>68</v>
          </cell>
        </row>
        <row r="105">
          <cell r="B105">
            <v>78</v>
          </cell>
        </row>
        <row r="106">
          <cell r="B106">
            <v>102</v>
          </cell>
        </row>
        <row r="107">
          <cell r="B107">
            <v>155</v>
          </cell>
        </row>
        <row r="108">
          <cell r="B108">
            <v>173</v>
          </cell>
        </row>
        <row r="109">
          <cell r="B109">
            <v>48</v>
          </cell>
        </row>
        <row r="110">
          <cell r="B110">
            <v>74</v>
          </cell>
        </row>
        <row r="111">
          <cell r="B111">
            <v>76</v>
          </cell>
        </row>
        <row r="112">
          <cell r="B112">
            <v>96</v>
          </cell>
        </row>
        <row r="113">
          <cell r="B113">
            <v>137</v>
          </cell>
        </row>
        <row r="114">
          <cell r="B114">
            <v>159</v>
          </cell>
        </row>
        <row r="115">
          <cell r="B115">
            <v>161</v>
          </cell>
        </row>
        <row r="116">
          <cell r="B116">
            <v>192</v>
          </cell>
        </row>
        <row r="117">
          <cell r="B117">
            <v>201</v>
          </cell>
        </row>
        <row r="118">
          <cell r="B118">
            <v>220</v>
          </cell>
        </row>
        <row r="119">
          <cell r="B119">
            <v>235</v>
          </cell>
        </row>
        <row r="120">
          <cell r="B120">
            <v>241</v>
          </cell>
        </row>
        <row r="121">
          <cell r="B121">
            <v>266</v>
          </cell>
        </row>
        <row r="122">
          <cell r="B122">
            <v>277</v>
          </cell>
        </row>
        <row r="123">
          <cell r="B123">
            <v>315</v>
          </cell>
        </row>
        <row r="124">
          <cell r="B124">
            <v>345</v>
          </cell>
        </row>
        <row r="125">
          <cell r="B125">
            <v>60</v>
          </cell>
        </row>
        <row r="126">
          <cell r="B126">
            <v>340</v>
          </cell>
        </row>
        <row r="127">
          <cell r="B127">
            <v>194</v>
          </cell>
        </row>
        <row r="128">
          <cell r="B128">
            <v>2</v>
          </cell>
        </row>
        <row r="129">
          <cell r="B129">
            <v>3</v>
          </cell>
        </row>
        <row r="130">
          <cell r="B130">
            <v>4</v>
          </cell>
        </row>
        <row r="131">
          <cell r="B131">
            <v>5</v>
          </cell>
        </row>
        <row r="132">
          <cell r="B132">
            <v>6</v>
          </cell>
        </row>
        <row r="133">
          <cell r="B133">
            <v>7</v>
          </cell>
        </row>
        <row r="134">
          <cell r="B134">
            <v>8</v>
          </cell>
        </row>
        <row r="135">
          <cell r="B135">
            <v>10</v>
          </cell>
        </row>
        <row r="136">
          <cell r="B136">
            <v>11</v>
          </cell>
        </row>
        <row r="137">
          <cell r="B137">
            <v>12</v>
          </cell>
        </row>
        <row r="138">
          <cell r="B138">
            <v>13</v>
          </cell>
        </row>
        <row r="139">
          <cell r="B139">
            <v>14</v>
          </cell>
        </row>
        <row r="140">
          <cell r="B140">
            <v>15</v>
          </cell>
        </row>
        <row r="141">
          <cell r="B141">
            <v>17</v>
          </cell>
        </row>
        <row r="142">
          <cell r="B142">
            <v>19</v>
          </cell>
        </row>
        <row r="143">
          <cell r="B143">
            <v>20</v>
          </cell>
        </row>
        <row r="144">
          <cell r="B144">
            <v>22</v>
          </cell>
        </row>
        <row r="145">
          <cell r="B145">
            <v>23</v>
          </cell>
        </row>
        <row r="146">
          <cell r="B146">
            <v>25</v>
          </cell>
        </row>
        <row r="147">
          <cell r="B147">
            <v>26</v>
          </cell>
        </row>
        <row r="148">
          <cell r="B148">
            <v>31</v>
          </cell>
        </row>
        <row r="149">
          <cell r="B149">
            <v>32</v>
          </cell>
        </row>
        <row r="150">
          <cell r="B150">
            <v>33</v>
          </cell>
        </row>
        <row r="151">
          <cell r="B151">
            <v>34</v>
          </cell>
        </row>
        <row r="152">
          <cell r="B152">
            <v>35</v>
          </cell>
        </row>
        <row r="153">
          <cell r="B153">
            <v>36</v>
          </cell>
        </row>
        <row r="154">
          <cell r="B154">
            <v>39</v>
          </cell>
        </row>
        <row r="155">
          <cell r="B155">
            <v>40</v>
          </cell>
        </row>
        <row r="156">
          <cell r="B156">
            <v>41</v>
          </cell>
        </row>
        <row r="157">
          <cell r="B157">
            <v>43</v>
          </cell>
        </row>
        <row r="158">
          <cell r="B158">
            <v>44</v>
          </cell>
        </row>
        <row r="159">
          <cell r="B159">
            <v>52</v>
          </cell>
        </row>
        <row r="160">
          <cell r="B160">
            <v>56</v>
          </cell>
        </row>
        <row r="161">
          <cell r="B161">
            <v>57</v>
          </cell>
        </row>
        <row r="162">
          <cell r="B162">
            <v>58</v>
          </cell>
        </row>
        <row r="163">
          <cell r="B163">
            <v>61</v>
          </cell>
        </row>
        <row r="164">
          <cell r="B164">
            <v>62</v>
          </cell>
        </row>
        <row r="165">
          <cell r="B165">
            <v>63</v>
          </cell>
        </row>
        <row r="166">
          <cell r="B166">
            <v>64</v>
          </cell>
        </row>
        <row r="167">
          <cell r="B167">
            <v>65</v>
          </cell>
        </row>
        <row r="168">
          <cell r="B168">
            <v>66</v>
          </cell>
        </row>
        <row r="169">
          <cell r="B169">
            <v>67</v>
          </cell>
        </row>
        <row r="170">
          <cell r="B170">
            <v>70</v>
          </cell>
        </row>
        <row r="171">
          <cell r="B171">
            <v>72</v>
          </cell>
        </row>
        <row r="172">
          <cell r="B172">
            <v>75</v>
          </cell>
        </row>
        <row r="173">
          <cell r="B173">
            <v>77</v>
          </cell>
        </row>
        <row r="174">
          <cell r="B174">
            <v>80</v>
          </cell>
        </row>
        <row r="175">
          <cell r="B175">
            <v>81</v>
          </cell>
        </row>
        <row r="176">
          <cell r="B176">
            <v>82</v>
          </cell>
        </row>
        <row r="177">
          <cell r="B177">
            <v>85</v>
          </cell>
        </row>
        <row r="178">
          <cell r="B178">
            <v>87</v>
          </cell>
        </row>
        <row r="179">
          <cell r="B179">
            <v>90</v>
          </cell>
        </row>
        <row r="180">
          <cell r="B180">
            <v>91</v>
          </cell>
        </row>
        <row r="181">
          <cell r="B181">
            <v>92</v>
          </cell>
        </row>
        <row r="182">
          <cell r="B182">
            <v>97</v>
          </cell>
        </row>
        <row r="183">
          <cell r="B183">
            <v>99</v>
          </cell>
        </row>
        <row r="184">
          <cell r="B184">
            <v>103</v>
          </cell>
        </row>
        <row r="185">
          <cell r="B185">
            <v>105</v>
          </cell>
        </row>
        <row r="186">
          <cell r="B186">
            <v>106</v>
          </cell>
        </row>
        <row r="187">
          <cell r="B187">
            <v>107</v>
          </cell>
        </row>
        <row r="188">
          <cell r="B188">
            <v>108</v>
          </cell>
        </row>
        <row r="189">
          <cell r="B189">
            <v>110</v>
          </cell>
        </row>
        <row r="190">
          <cell r="B190">
            <v>111</v>
          </cell>
        </row>
        <row r="191">
          <cell r="B191">
            <v>118</v>
          </cell>
        </row>
        <row r="192">
          <cell r="B192">
            <v>119</v>
          </cell>
        </row>
        <row r="193">
          <cell r="B193">
            <v>121</v>
          </cell>
        </row>
        <row r="194">
          <cell r="B194">
            <v>123</v>
          </cell>
        </row>
        <row r="195">
          <cell r="B195">
            <v>125</v>
          </cell>
        </row>
        <row r="196">
          <cell r="B196">
            <v>127</v>
          </cell>
        </row>
        <row r="197">
          <cell r="B197">
            <v>128</v>
          </cell>
        </row>
        <row r="198">
          <cell r="B198">
            <v>131</v>
          </cell>
        </row>
        <row r="199">
          <cell r="B199">
            <v>132</v>
          </cell>
        </row>
        <row r="200">
          <cell r="B200">
            <v>135</v>
          </cell>
        </row>
        <row r="201">
          <cell r="B201">
            <v>138</v>
          </cell>
        </row>
        <row r="202">
          <cell r="B202">
            <v>139</v>
          </cell>
        </row>
        <row r="203">
          <cell r="B203">
            <v>141</v>
          </cell>
        </row>
        <row r="204">
          <cell r="B204">
            <v>142</v>
          </cell>
        </row>
        <row r="205">
          <cell r="B205">
            <v>143</v>
          </cell>
        </row>
        <row r="206">
          <cell r="B206">
            <v>144</v>
          </cell>
        </row>
        <row r="207">
          <cell r="B207">
            <v>145</v>
          </cell>
        </row>
        <row r="208">
          <cell r="B208">
            <v>146</v>
          </cell>
        </row>
        <row r="209">
          <cell r="B209">
            <v>149</v>
          </cell>
        </row>
        <row r="210">
          <cell r="B210">
            <v>154</v>
          </cell>
        </row>
        <row r="211">
          <cell r="B211">
            <v>162</v>
          </cell>
        </row>
        <row r="212">
          <cell r="B212">
            <v>163</v>
          </cell>
        </row>
        <row r="213">
          <cell r="B213">
            <v>164</v>
          </cell>
        </row>
        <row r="214">
          <cell r="B214">
            <v>165</v>
          </cell>
        </row>
        <row r="215">
          <cell r="B215">
            <v>167</v>
          </cell>
        </row>
        <row r="216">
          <cell r="B216">
            <v>168</v>
          </cell>
        </row>
        <row r="217">
          <cell r="B217">
            <v>177</v>
          </cell>
        </row>
        <row r="218">
          <cell r="B218">
            <v>179</v>
          </cell>
        </row>
        <row r="219">
          <cell r="B219">
            <v>180</v>
          </cell>
        </row>
        <row r="220">
          <cell r="B220">
            <v>181</v>
          </cell>
        </row>
        <row r="221">
          <cell r="B221">
            <v>182</v>
          </cell>
        </row>
        <row r="222">
          <cell r="B222">
            <v>183</v>
          </cell>
        </row>
        <row r="223">
          <cell r="B223">
            <v>184</v>
          </cell>
        </row>
        <row r="224">
          <cell r="B224">
            <v>185</v>
          </cell>
        </row>
        <row r="225">
          <cell r="B225">
            <v>187</v>
          </cell>
        </row>
        <row r="226">
          <cell r="B226">
            <v>188</v>
          </cell>
        </row>
        <row r="227">
          <cell r="B227">
            <v>189</v>
          </cell>
        </row>
        <row r="228">
          <cell r="B228">
            <v>197</v>
          </cell>
        </row>
        <row r="229">
          <cell r="B229">
            <v>198</v>
          </cell>
        </row>
        <row r="230">
          <cell r="B230">
            <v>199</v>
          </cell>
        </row>
        <row r="231">
          <cell r="B231">
            <v>200</v>
          </cell>
        </row>
        <row r="232">
          <cell r="B232">
            <v>203</v>
          </cell>
        </row>
        <row r="233">
          <cell r="B233">
            <v>204</v>
          </cell>
        </row>
        <row r="234">
          <cell r="B234">
            <v>205</v>
          </cell>
        </row>
        <row r="235">
          <cell r="B235">
            <v>207</v>
          </cell>
        </row>
        <row r="236">
          <cell r="B236">
            <v>214</v>
          </cell>
        </row>
        <row r="237">
          <cell r="B237">
            <v>215</v>
          </cell>
        </row>
        <row r="238">
          <cell r="B238">
            <v>216</v>
          </cell>
        </row>
        <row r="239">
          <cell r="B239">
            <v>224</v>
          </cell>
        </row>
        <row r="240">
          <cell r="B240">
            <v>245</v>
          </cell>
        </row>
        <row r="241">
          <cell r="B241">
            <v>246</v>
          </cell>
        </row>
        <row r="242">
          <cell r="B242">
            <v>247</v>
          </cell>
        </row>
        <row r="243">
          <cell r="B243">
            <v>248</v>
          </cell>
        </row>
        <row r="244">
          <cell r="B244">
            <v>249</v>
          </cell>
        </row>
        <row r="245">
          <cell r="B245">
            <v>250</v>
          </cell>
        </row>
        <row r="246">
          <cell r="B246">
            <v>251</v>
          </cell>
        </row>
        <row r="247">
          <cell r="B247">
            <v>272</v>
          </cell>
        </row>
        <row r="248">
          <cell r="B248">
            <v>325</v>
          </cell>
        </row>
        <row r="249">
          <cell r="B249">
            <v>338</v>
          </cell>
        </row>
        <row r="250">
          <cell r="B250">
            <v>383</v>
          </cell>
        </row>
        <row r="251">
          <cell r="B251">
            <v>47</v>
          </cell>
        </row>
        <row r="252">
          <cell r="B252">
            <v>98</v>
          </cell>
        </row>
        <row r="253">
          <cell r="B253">
            <v>280</v>
          </cell>
        </row>
        <row r="254">
          <cell r="B254">
            <v>134</v>
          </cell>
        </row>
        <row r="255">
          <cell r="B255">
            <v>169</v>
          </cell>
        </row>
        <row r="256">
          <cell r="B256">
            <v>176</v>
          </cell>
        </row>
        <row r="257">
          <cell r="B257">
            <v>193</v>
          </cell>
        </row>
        <row r="258">
          <cell r="B258">
            <v>217</v>
          </cell>
        </row>
        <row r="259">
          <cell r="B259">
            <v>243</v>
          </cell>
        </row>
        <row r="260">
          <cell r="B260">
            <v>45</v>
          </cell>
        </row>
        <row r="261">
          <cell r="B261">
            <v>71</v>
          </cell>
        </row>
        <row r="262">
          <cell r="B262">
            <v>170</v>
          </cell>
        </row>
        <row r="263">
          <cell r="B263">
            <v>171</v>
          </cell>
        </row>
        <row r="264">
          <cell r="B264">
            <v>229</v>
          </cell>
        </row>
        <row r="265">
          <cell r="B265">
            <v>289</v>
          </cell>
        </row>
        <row r="266">
          <cell r="B266">
            <v>114</v>
          </cell>
        </row>
        <row r="267">
          <cell r="B267">
            <v>21</v>
          </cell>
        </row>
        <row r="268">
          <cell r="B268">
            <v>190</v>
          </cell>
        </row>
        <row r="269">
          <cell r="B269">
            <v>133</v>
          </cell>
        </row>
        <row r="270">
          <cell r="B270">
            <v>191</v>
          </cell>
        </row>
        <row r="271">
          <cell r="B271">
            <v>202</v>
          </cell>
        </row>
        <row r="272">
          <cell r="B272">
            <v>54</v>
          </cell>
        </row>
        <row r="273">
          <cell r="B273">
            <v>206</v>
          </cell>
        </row>
        <row r="274">
          <cell r="B274">
            <v>95</v>
          </cell>
        </row>
      </sheetData>
      <sheetData sheetId="7">
        <row r="10">
          <cell r="I10">
            <v>73</v>
          </cell>
          <cell r="J10">
            <v>13846447.220000004</v>
          </cell>
        </row>
      </sheetData>
      <sheetData sheetId="8">
        <row r="11">
          <cell r="B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</sheetData>
      <sheetData sheetId="9">
        <row r="6">
          <cell r="J6">
            <v>458289.45</v>
          </cell>
        </row>
        <row r="7">
          <cell r="J7">
            <v>458289.45</v>
          </cell>
        </row>
        <row r="8">
          <cell r="J8" t="str">
            <v>VALOR TOTAL</v>
          </cell>
        </row>
        <row r="9">
          <cell r="J9">
            <v>949.99</v>
          </cell>
          <cell r="M9" t="str">
            <v>Pago</v>
          </cell>
        </row>
        <row r="10">
          <cell r="J10">
            <v>820.65</v>
          </cell>
          <cell r="M10" t="str">
            <v>Pago</v>
          </cell>
        </row>
        <row r="11">
          <cell r="J11">
            <v>614.01</v>
          </cell>
          <cell r="M11" t="str">
            <v>Pago</v>
          </cell>
        </row>
        <row r="12">
          <cell r="J12">
            <v>930.24</v>
          </cell>
          <cell r="M12" t="str">
            <v>Pago</v>
          </cell>
        </row>
        <row r="13">
          <cell r="J13">
            <v>733.61</v>
          </cell>
          <cell r="M13" t="str">
            <v>Pago</v>
          </cell>
        </row>
        <row r="14">
          <cell r="J14">
            <v>2125.37</v>
          </cell>
          <cell r="M14" t="str">
            <v>Pago</v>
          </cell>
        </row>
        <row r="15">
          <cell r="J15">
            <v>1080.6300000000001</v>
          </cell>
          <cell r="M15" t="str">
            <v>Pago</v>
          </cell>
        </row>
        <row r="16">
          <cell r="J16">
            <v>593.59</v>
          </cell>
          <cell r="M16" t="str">
            <v>Pago</v>
          </cell>
        </row>
        <row r="17">
          <cell r="J17">
            <v>486.74</v>
          </cell>
          <cell r="M17" t="str">
            <v>Pago</v>
          </cell>
        </row>
        <row r="18">
          <cell r="J18">
            <v>1241.8500000000001</v>
          </cell>
          <cell r="M18" t="str">
            <v>Pago</v>
          </cell>
        </row>
        <row r="19">
          <cell r="J19">
            <v>1076.21</v>
          </cell>
          <cell r="M19" t="str">
            <v>Pago</v>
          </cell>
        </row>
        <row r="20">
          <cell r="J20">
            <v>2776.74</v>
          </cell>
          <cell r="M20" t="str">
            <v>Pago</v>
          </cell>
        </row>
        <row r="21">
          <cell r="J21">
            <v>753.32</v>
          </cell>
          <cell r="M21" t="str">
            <v>Pago</v>
          </cell>
        </row>
        <row r="22">
          <cell r="J22">
            <v>1069.8</v>
          </cell>
          <cell r="M22" t="str">
            <v>Pago</v>
          </cell>
        </row>
        <row r="23">
          <cell r="J23">
            <v>1007.47</v>
          </cell>
          <cell r="M23" t="str">
            <v>Pago</v>
          </cell>
        </row>
        <row r="24">
          <cell r="J24">
            <v>542.57000000000005</v>
          </cell>
          <cell r="M24" t="str">
            <v>Pago</v>
          </cell>
        </row>
        <row r="25">
          <cell r="J25">
            <v>343.72</v>
          </cell>
          <cell r="M25" t="str">
            <v>Pago</v>
          </cell>
        </row>
        <row r="26">
          <cell r="J26">
            <v>1676.56</v>
          </cell>
          <cell r="M26" t="str">
            <v>Pago</v>
          </cell>
        </row>
        <row r="27">
          <cell r="J27">
            <v>1178.3500000000001</v>
          </cell>
          <cell r="M27" t="str">
            <v>Pago</v>
          </cell>
        </row>
        <row r="28">
          <cell r="J28">
            <v>655.45</v>
          </cell>
          <cell r="M28" t="str">
            <v>Pago</v>
          </cell>
        </row>
        <row r="29">
          <cell r="J29">
            <v>532.74</v>
          </cell>
          <cell r="M29" t="str">
            <v>Pago</v>
          </cell>
        </row>
        <row r="30">
          <cell r="J30">
            <v>548.21</v>
          </cell>
          <cell r="M30" t="str">
            <v>Pago</v>
          </cell>
        </row>
        <row r="31">
          <cell r="J31">
            <v>1337.98</v>
          </cell>
          <cell r="M31" t="str">
            <v>Pago</v>
          </cell>
        </row>
        <row r="32">
          <cell r="J32">
            <v>2305.98</v>
          </cell>
          <cell r="M32" t="str">
            <v>Pago</v>
          </cell>
        </row>
        <row r="33">
          <cell r="J33">
            <v>1030.8600000000001</v>
          </cell>
          <cell r="M33" t="str">
            <v>Pago</v>
          </cell>
        </row>
        <row r="34">
          <cell r="J34">
            <v>574.73</v>
          </cell>
          <cell r="M34" t="str">
            <v>Pago</v>
          </cell>
        </row>
        <row r="35">
          <cell r="J35">
            <v>2076.7600000000002</v>
          </cell>
          <cell r="M35" t="str">
            <v>Pago</v>
          </cell>
        </row>
        <row r="36">
          <cell r="J36">
            <v>1029.33</v>
          </cell>
          <cell r="M36" t="str">
            <v>Pago</v>
          </cell>
        </row>
        <row r="37">
          <cell r="J37">
            <v>691.02</v>
          </cell>
          <cell r="M37" t="str">
            <v>Pago</v>
          </cell>
        </row>
        <row r="38">
          <cell r="J38">
            <v>1599.08</v>
          </cell>
          <cell r="M38" t="str">
            <v>Pago</v>
          </cell>
        </row>
        <row r="39">
          <cell r="J39">
            <v>956.6</v>
          </cell>
          <cell r="M39" t="str">
            <v>Pago</v>
          </cell>
        </row>
        <row r="40">
          <cell r="J40">
            <v>1134.08</v>
          </cell>
          <cell r="M40" t="str">
            <v>Não Pago</v>
          </cell>
        </row>
        <row r="41">
          <cell r="J41">
            <v>1694.41</v>
          </cell>
          <cell r="M41" t="str">
            <v>Não Pago</v>
          </cell>
        </row>
        <row r="42">
          <cell r="J42">
            <v>1582.8</v>
          </cell>
          <cell r="M42" t="str">
            <v>Não Pago</v>
          </cell>
        </row>
        <row r="43">
          <cell r="J43">
            <v>678.87</v>
          </cell>
          <cell r="M43" t="str">
            <v>Não Pago</v>
          </cell>
        </row>
        <row r="44">
          <cell r="J44">
            <v>523.04</v>
          </cell>
          <cell r="M44" t="str">
            <v>Não Pago</v>
          </cell>
        </row>
        <row r="45">
          <cell r="J45">
            <v>7214.12</v>
          </cell>
          <cell r="M45" t="str">
            <v>Não Pago</v>
          </cell>
        </row>
        <row r="46">
          <cell r="J46">
            <v>2071.5500000000002</v>
          </cell>
          <cell r="M46" t="str">
            <v>Não Pago</v>
          </cell>
        </row>
        <row r="47">
          <cell r="J47">
            <v>850.73</v>
          </cell>
          <cell r="M47" t="str">
            <v>Não Pago</v>
          </cell>
        </row>
        <row r="48">
          <cell r="J48">
            <v>1662.59</v>
          </cell>
          <cell r="M48" t="str">
            <v>Não Pago</v>
          </cell>
        </row>
        <row r="49">
          <cell r="J49">
            <v>1995.11</v>
          </cell>
          <cell r="M49" t="str">
            <v>Não Pago</v>
          </cell>
        </row>
        <row r="50">
          <cell r="J50">
            <v>188088.43</v>
          </cell>
          <cell r="M50" t="str">
            <v>Não Pago</v>
          </cell>
        </row>
        <row r="51">
          <cell r="J51">
            <v>2618.48</v>
          </cell>
          <cell r="M51" t="str">
            <v>Não Pago</v>
          </cell>
        </row>
        <row r="52">
          <cell r="J52">
            <v>184546.81</v>
          </cell>
          <cell r="M52" t="str">
            <v>Não Pago</v>
          </cell>
        </row>
        <row r="53">
          <cell r="J53">
            <v>25153.360000000001</v>
          </cell>
          <cell r="M53" t="str">
            <v>Não Pago</v>
          </cell>
        </row>
        <row r="54">
          <cell r="J54">
            <v>2036.1</v>
          </cell>
          <cell r="M54" t="str">
            <v>Não Pago</v>
          </cell>
        </row>
        <row r="55">
          <cell r="J55">
            <v>3098.81</v>
          </cell>
          <cell r="M55" t="str">
            <v>Não Pago</v>
          </cell>
        </row>
      </sheetData>
      <sheetData sheetId="10">
        <row r="9">
          <cell r="W9" t="str">
            <v>CRITÉRIO INEXIGIBILIDADE</v>
          </cell>
          <cell r="X9" t="str">
            <v>STATUS</v>
          </cell>
        </row>
        <row r="10">
          <cell r="W10" t="str">
            <v>ELEGÍVEL</v>
          </cell>
          <cell r="X10" t="str">
            <v>Ativo</v>
          </cell>
        </row>
        <row r="11">
          <cell r="W11" t="str">
            <v>ELEGÍVEL</v>
          </cell>
          <cell r="X11" t="str">
            <v>Ativo</v>
          </cell>
        </row>
        <row r="12">
          <cell r="W12" t="str">
            <v>ELEGÍVEL</v>
          </cell>
          <cell r="X12" t="str">
            <v>Distrato</v>
          </cell>
        </row>
        <row r="13">
          <cell r="W13" t="str">
            <v>ELEGÍVEL</v>
          </cell>
          <cell r="X13" t="str">
            <v>Ativo</v>
          </cell>
        </row>
        <row r="14">
          <cell r="W14" t="str">
            <v>ELEGÍVEL</v>
          </cell>
          <cell r="X14" t="str">
            <v>Ativo</v>
          </cell>
        </row>
        <row r="15">
          <cell r="W15" t="str">
            <v>ELEGÍVEL</v>
          </cell>
          <cell r="X15" t="str">
            <v>Distrato</v>
          </cell>
        </row>
        <row r="16">
          <cell r="W16" t="str">
            <v>ELEGÍVEL</v>
          </cell>
          <cell r="X16" t="str">
            <v>Distrato</v>
          </cell>
        </row>
        <row r="17">
          <cell r="W17" t="str">
            <v>ELEGÍVEL</v>
          </cell>
          <cell r="X17" t="str">
            <v>Ativo</v>
          </cell>
        </row>
        <row r="18">
          <cell r="W18" t="str">
            <v>ELEGÍVEL</v>
          </cell>
          <cell r="X18" t="str">
            <v>Distrato</v>
          </cell>
        </row>
        <row r="19">
          <cell r="W19" t="str">
            <v>ELEGÍVEL</v>
          </cell>
          <cell r="X19" t="str">
            <v>Distrato</v>
          </cell>
        </row>
        <row r="20">
          <cell r="W20" t="str">
            <v>ELEGÍVEL</v>
          </cell>
          <cell r="X20" t="str">
            <v>Distrato</v>
          </cell>
        </row>
        <row r="21">
          <cell r="W21" t="str">
            <v>ELEGÍVEL</v>
          </cell>
          <cell r="X21" t="str">
            <v>Ativo</v>
          </cell>
        </row>
        <row r="22">
          <cell r="W22" t="str">
            <v>ELEGÍVEL</v>
          </cell>
          <cell r="X22" t="str">
            <v>Ativo</v>
          </cell>
        </row>
        <row r="23">
          <cell r="W23" t="str">
            <v>ELEGÍVEL</v>
          </cell>
          <cell r="X23" t="str">
            <v>Ativo</v>
          </cell>
        </row>
        <row r="24">
          <cell r="W24" t="str">
            <v>ELEGÍVEL</v>
          </cell>
          <cell r="X24" t="str">
            <v>Ativo</v>
          </cell>
        </row>
        <row r="25">
          <cell r="W25" t="str">
            <v>ELEGÍVEL</v>
          </cell>
          <cell r="X25" t="str">
            <v>Ativo</v>
          </cell>
        </row>
        <row r="26">
          <cell r="W26" t="str">
            <v>ELEGÍVEL</v>
          </cell>
          <cell r="X26" t="str">
            <v>Distrato</v>
          </cell>
        </row>
        <row r="27">
          <cell r="W27" t="str">
            <v>ELEGÍVEL</v>
          </cell>
          <cell r="X27" t="str">
            <v>Distrato</v>
          </cell>
        </row>
        <row r="28">
          <cell r="W28" t="str">
            <v>ELEGÍVEL</v>
          </cell>
          <cell r="X28" t="str">
            <v>Ativo</v>
          </cell>
        </row>
        <row r="29">
          <cell r="W29" t="str">
            <v>ELEGÍVEL</v>
          </cell>
          <cell r="X29" t="str">
            <v>Ativo</v>
          </cell>
        </row>
        <row r="30">
          <cell r="W30" t="str">
            <v>ELEGÍVEL</v>
          </cell>
          <cell r="X30" t="str">
            <v>Ativo</v>
          </cell>
        </row>
        <row r="31">
          <cell r="W31" t="str">
            <v>ELEGÍVEL</v>
          </cell>
          <cell r="X31" t="str">
            <v>Ativo</v>
          </cell>
        </row>
        <row r="32">
          <cell r="W32" t="str">
            <v>ELEGÍVEL</v>
          </cell>
          <cell r="X32" t="str">
            <v>Ativo</v>
          </cell>
        </row>
        <row r="33">
          <cell r="W33" t="str">
            <v>ELEGÍVEL</v>
          </cell>
          <cell r="X33" t="str">
            <v>Distrato</v>
          </cell>
        </row>
        <row r="34">
          <cell r="W34" t="str">
            <v>ELEGÍVEL</v>
          </cell>
          <cell r="X34" t="str">
            <v>Distrato</v>
          </cell>
        </row>
        <row r="35">
          <cell r="W35" t="str">
            <v>ELEGÍVEL</v>
          </cell>
          <cell r="X35" t="str">
            <v>Ativo</v>
          </cell>
        </row>
        <row r="36">
          <cell r="W36" t="str">
            <v>ELEGÍVEL</v>
          </cell>
          <cell r="X36" t="str">
            <v>Ativo</v>
          </cell>
        </row>
        <row r="37">
          <cell r="W37" t="str">
            <v>ELEGÍVEL</v>
          </cell>
          <cell r="X37" t="str">
            <v>Ativo</v>
          </cell>
        </row>
        <row r="38">
          <cell r="W38" t="str">
            <v>ELEGÍVEL</v>
          </cell>
          <cell r="X38" t="str">
            <v>Ativo</v>
          </cell>
        </row>
        <row r="39">
          <cell r="W39" t="str">
            <v>ELEGÍVEL</v>
          </cell>
          <cell r="X39" t="str">
            <v>Ativo</v>
          </cell>
        </row>
        <row r="40">
          <cell r="W40" t="str">
            <v>ELEGÍVEL</v>
          </cell>
          <cell r="X40" t="str">
            <v>Ativo</v>
          </cell>
        </row>
        <row r="41">
          <cell r="W41" t="str">
            <v>ELEGÍVEL</v>
          </cell>
          <cell r="X41" t="str">
            <v>Ativo</v>
          </cell>
        </row>
        <row r="42">
          <cell r="W42" t="str">
            <v>ELEGÍVEL</v>
          </cell>
          <cell r="X42" t="str">
            <v>Ativo</v>
          </cell>
        </row>
        <row r="43">
          <cell r="W43" t="str">
            <v>ELEGÍVEL</v>
          </cell>
          <cell r="X43" t="str">
            <v>Ativo</v>
          </cell>
        </row>
        <row r="44">
          <cell r="W44" t="str">
            <v>ELEGÍVEL</v>
          </cell>
          <cell r="X44" t="str">
            <v>Distrato</v>
          </cell>
        </row>
        <row r="45">
          <cell r="W45" t="str">
            <v>ELEGÍVEL</v>
          </cell>
          <cell r="X45" t="str">
            <v>Ativo</v>
          </cell>
        </row>
        <row r="46">
          <cell r="W46" t="str">
            <v>ELEGÍVEL</v>
          </cell>
          <cell r="X46" t="str">
            <v>Ativo</v>
          </cell>
        </row>
        <row r="47">
          <cell r="W47" t="str">
            <v>ELEGÍVEL</v>
          </cell>
          <cell r="X47" t="str">
            <v>Ativo</v>
          </cell>
        </row>
        <row r="48">
          <cell r="W48" t="str">
            <v>ELEGÍVEL</v>
          </cell>
          <cell r="X48" t="str">
            <v>Ativo</v>
          </cell>
        </row>
        <row r="49">
          <cell r="W49" t="str">
            <v>ELEGÍVEL</v>
          </cell>
          <cell r="X49" t="str">
            <v>Ativo</v>
          </cell>
        </row>
        <row r="50">
          <cell r="W50" t="str">
            <v>ELEGÍVEL</v>
          </cell>
          <cell r="X50" t="str">
            <v>Ativo</v>
          </cell>
        </row>
        <row r="51">
          <cell r="W51" t="str">
            <v>ELEGÍVEL</v>
          </cell>
          <cell r="X51" t="str">
            <v>Ativo</v>
          </cell>
        </row>
        <row r="52">
          <cell r="W52" t="str">
            <v>ELEGÍVEL</v>
          </cell>
          <cell r="X52" t="str">
            <v>Ativo</v>
          </cell>
        </row>
        <row r="53">
          <cell r="W53" t="str">
            <v>ELEGÍVEL</v>
          </cell>
          <cell r="X53" t="str">
            <v>Distrato</v>
          </cell>
        </row>
        <row r="54">
          <cell r="W54" t="str">
            <v>ELEGÍVEL</v>
          </cell>
          <cell r="X54" t="str">
            <v>Distrato</v>
          </cell>
        </row>
        <row r="55">
          <cell r="W55" t="str">
            <v>ELEGÍVEL</v>
          </cell>
          <cell r="X55" t="str">
            <v>Ativo</v>
          </cell>
        </row>
        <row r="56">
          <cell r="W56" t="str">
            <v>ELEGÍVEL</v>
          </cell>
          <cell r="X56" t="str">
            <v>Ativo</v>
          </cell>
        </row>
        <row r="57">
          <cell r="W57" t="str">
            <v>ELEGÍVEL</v>
          </cell>
          <cell r="X57" t="str">
            <v>Ativo</v>
          </cell>
        </row>
        <row r="58">
          <cell r="W58" t="str">
            <v>ELEGÍVEL</v>
          </cell>
          <cell r="X58" t="str">
            <v>Ativo</v>
          </cell>
        </row>
        <row r="59">
          <cell r="W59" t="str">
            <v>ELEGÍVEL</v>
          </cell>
          <cell r="X59" t="str">
            <v>Ativo</v>
          </cell>
        </row>
        <row r="60">
          <cell r="W60" t="str">
            <v>ELEGÍVEL</v>
          </cell>
          <cell r="X60" t="str">
            <v>Ativo</v>
          </cell>
        </row>
        <row r="61">
          <cell r="W61" t="str">
            <v>ELEGÍVEL</v>
          </cell>
          <cell r="X61" t="str">
            <v>Ativo</v>
          </cell>
        </row>
        <row r="62">
          <cell r="W62" t="str">
            <v>ELEGÍVEL</v>
          </cell>
          <cell r="X62" t="str">
            <v>Ativo</v>
          </cell>
        </row>
        <row r="63">
          <cell r="W63" t="str">
            <v>ELEGÍVEL</v>
          </cell>
          <cell r="X63" t="str">
            <v>Distrato</v>
          </cell>
        </row>
        <row r="64">
          <cell r="W64" t="str">
            <v>ELEGÍVEL</v>
          </cell>
          <cell r="X64" t="str">
            <v>Distrato</v>
          </cell>
        </row>
        <row r="65">
          <cell r="W65" t="str">
            <v>ELEGÍVEL</v>
          </cell>
          <cell r="X65" t="str">
            <v>Ativo</v>
          </cell>
        </row>
        <row r="66">
          <cell r="W66" t="str">
            <v>ELEGÍVEL</v>
          </cell>
          <cell r="X66" t="str">
            <v>Ativo</v>
          </cell>
        </row>
        <row r="67">
          <cell r="W67" t="str">
            <v>ELEGÍVEL</v>
          </cell>
          <cell r="X67" t="str">
            <v>Distrato</v>
          </cell>
        </row>
        <row r="68">
          <cell r="W68" t="str">
            <v>ELEGÍVEL</v>
          </cell>
          <cell r="X68" t="str">
            <v>Ativo</v>
          </cell>
        </row>
        <row r="69">
          <cell r="W69" t="str">
            <v>ELEGÍVEL</v>
          </cell>
          <cell r="X69" t="str">
            <v>Distrato</v>
          </cell>
        </row>
        <row r="70">
          <cell r="W70" t="str">
            <v>ELEGÍVEL</v>
          </cell>
          <cell r="X70" t="str">
            <v>Distrato</v>
          </cell>
        </row>
        <row r="71">
          <cell r="W71" t="str">
            <v>ELEGÍVEL</v>
          </cell>
          <cell r="X71" t="str">
            <v>Ativo</v>
          </cell>
        </row>
        <row r="72">
          <cell r="W72" t="str">
            <v>ELEGÍVEL</v>
          </cell>
          <cell r="X72" t="str">
            <v>Ativo</v>
          </cell>
        </row>
        <row r="73">
          <cell r="W73" t="str">
            <v>ELEGÍVEL</v>
          </cell>
          <cell r="X73" t="str">
            <v>Distrato</v>
          </cell>
        </row>
        <row r="74">
          <cell r="W74" t="str">
            <v>ELEGÍVEL</v>
          </cell>
          <cell r="X74" t="str">
            <v>Distrato</v>
          </cell>
        </row>
        <row r="75">
          <cell r="W75" t="str">
            <v>ELEGÍVEL</v>
          </cell>
          <cell r="X75" t="str">
            <v>Ativo</v>
          </cell>
        </row>
        <row r="76">
          <cell r="W76" t="str">
            <v>ELEGÍVEL</v>
          </cell>
          <cell r="X76" t="str">
            <v>Ativo</v>
          </cell>
        </row>
        <row r="77">
          <cell r="W77" t="str">
            <v>ELEGÍVEL</v>
          </cell>
          <cell r="X77" t="str">
            <v>Ativo</v>
          </cell>
        </row>
        <row r="78">
          <cell r="W78" t="str">
            <v>ELEGÍVEL</v>
          </cell>
          <cell r="X78" t="str">
            <v>Distrato</v>
          </cell>
        </row>
        <row r="79">
          <cell r="W79" t="str">
            <v>ELEGÍVEL</v>
          </cell>
          <cell r="X79" t="str">
            <v>Ativo</v>
          </cell>
        </row>
        <row r="80">
          <cell r="W80" t="str">
            <v>ELEGÍVEL</v>
          </cell>
          <cell r="X80" t="str">
            <v>Distrato</v>
          </cell>
        </row>
        <row r="81">
          <cell r="W81" t="str">
            <v>ELEGÍVEL</v>
          </cell>
          <cell r="X81" t="str">
            <v>Ativo</v>
          </cell>
        </row>
        <row r="82">
          <cell r="W82" t="str">
            <v>ELEGÍVEL</v>
          </cell>
          <cell r="X82" t="str">
            <v>Ativo</v>
          </cell>
        </row>
        <row r="83">
          <cell r="W83" t="str">
            <v>ELEGÍVEL</v>
          </cell>
          <cell r="X83" t="str">
            <v>Distrato</v>
          </cell>
        </row>
        <row r="84">
          <cell r="W84" t="str">
            <v>ELEGÍVEL</v>
          </cell>
          <cell r="X84" t="str">
            <v>Ativo</v>
          </cell>
        </row>
        <row r="85">
          <cell r="W85" t="str">
            <v>ELEGÍVEL</v>
          </cell>
          <cell r="X85" t="str">
            <v>Ativo</v>
          </cell>
        </row>
        <row r="86">
          <cell r="W86" t="str">
            <v>ELEGÍVEL</v>
          </cell>
          <cell r="X86" t="str">
            <v>Ativo</v>
          </cell>
        </row>
        <row r="87">
          <cell r="W87" t="str">
            <v>ELEGÍVEL</v>
          </cell>
          <cell r="X87" t="str">
            <v>Ativo</v>
          </cell>
        </row>
        <row r="88">
          <cell r="W88" t="str">
            <v>ELEGÍVEL</v>
          </cell>
          <cell r="X88" t="str">
            <v>Ativo</v>
          </cell>
        </row>
        <row r="89">
          <cell r="W89" t="str">
            <v>ELEGÍVEL</v>
          </cell>
          <cell r="X89" t="str">
            <v>Ativo</v>
          </cell>
        </row>
        <row r="90">
          <cell r="W90" t="str">
            <v>ELEGÍVEL</v>
          </cell>
          <cell r="X90" t="str">
            <v>Ativo</v>
          </cell>
        </row>
        <row r="91">
          <cell r="W91" t="str">
            <v>ELEGÍVEL</v>
          </cell>
          <cell r="X91" t="str">
            <v>Quitado</v>
          </cell>
        </row>
        <row r="92">
          <cell r="W92" t="str">
            <v>ELEGÍVEL</v>
          </cell>
          <cell r="X92" t="str">
            <v>Distrato</v>
          </cell>
        </row>
        <row r="93">
          <cell r="W93" t="str">
            <v>ELEGÍVEL</v>
          </cell>
          <cell r="X93" t="str">
            <v>Ativo</v>
          </cell>
        </row>
        <row r="94">
          <cell r="W94" t="str">
            <v>ELEGÍVEL</v>
          </cell>
          <cell r="X94" t="str">
            <v>Ativo</v>
          </cell>
        </row>
        <row r="95">
          <cell r="W95" t="str">
            <v>ELEGÍVEL</v>
          </cell>
          <cell r="X95" t="str">
            <v>Ativo</v>
          </cell>
        </row>
        <row r="96">
          <cell r="W96" t="str">
            <v>ELEGÍVEL</v>
          </cell>
          <cell r="X96" t="str">
            <v>Ativo</v>
          </cell>
        </row>
        <row r="97">
          <cell r="W97" t="str">
            <v>ELEGÍVEL</v>
          </cell>
          <cell r="X97" t="str">
            <v>Distrato</v>
          </cell>
        </row>
        <row r="98">
          <cell r="W98" t="str">
            <v>ELEGÍVEL</v>
          </cell>
          <cell r="X98" t="str">
            <v>Ativo</v>
          </cell>
        </row>
        <row r="99">
          <cell r="W99" t="str">
            <v>ELEGÍVEL</v>
          </cell>
          <cell r="X99" t="str">
            <v>Ativo</v>
          </cell>
        </row>
        <row r="100">
          <cell r="W100" t="str">
            <v>ELEGÍVEL</v>
          </cell>
          <cell r="X100" t="str">
            <v>Distrato</v>
          </cell>
        </row>
        <row r="101">
          <cell r="W101" t="str">
            <v>ELEGÍVEL</v>
          </cell>
          <cell r="X101" t="str">
            <v>Ativo</v>
          </cell>
        </row>
        <row r="102">
          <cell r="W102" t="str">
            <v>ELEGÍVEL</v>
          </cell>
          <cell r="X102" t="str">
            <v>Distrato</v>
          </cell>
        </row>
        <row r="103">
          <cell r="W103" t="str">
            <v>ELEGÍVEL</v>
          </cell>
          <cell r="X103" t="str">
            <v>Ativo</v>
          </cell>
        </row>
        <row r="104">
          <cell r="W104" t="str">
            <v>ELEGÍVEL</v>
          </cell>
          <cell r="X104" t="str">
            <v>Ativo</v>
          </cell>
        </row>
        <row r="105">
          <cell r="W105" t="str">
            <v>ELEGÍVEL</v>
          </cell>
          <cell r="X105" t="str">
            <v>Ativo</v>
          </cell>
        </row>
        <row r="106">
          <cell r="W106" t="str">
            <v>ELEGÍVEL</v>
          </cell>
          <cell r="X106" t="str">
            <v>Distrato</v>
          </cell>
        </row>
        <row r="107">
          <cell r="W107" t="str">
            <v>ELEGÍVEL</v>
          </cell>
          <cell r="X107" t="str">
            <v>Distrato</v>
          </cell>
        </row>
        <row r="108">
          <cell r="W108" t="str">
            <v>ELEGÍVEL</v>
          </cell>
          <cell r="X108" t="str">
            <v>Ativo</v>
          </cell>
        </row>
        <row r="109">
          <cell r="W109" t="str">
            <v>ELEGÍVEL</v>
          </cell>
          <cell r="X109" t="str">
            <v>Distrato</v>
          </cell>
        </row>
        <row r="110">
          <cell r="W110" t="str">
            <v>ELEGÍVEL</v>
          </cell>
          <cell r="X110" t="str">
            <v>Ativo</v>
          </cell>
        </row>
        <row r="111">
          <cell r="W111" t="str">
            <v>ELEGÍVEL</v>
          </cell>
          <cell r="X111" t="str">
            <v>Distrato</v>
          </cell>
        </row>
        <row r="112">
          <cell r="W112" t="str">
            <v>ELEGÍVEL</v>
          </cell>
          <cell r="X112" t="str">
            <v>Ativo</v>
          </cell>
        </row>
        <row r="113">
          <cell r="W113" t="str">
            <v>ELEGÍVEL</v>
          </cell>
          <cell r="X113" t="str">
            <v>Ativo</v>
          </cell>
        </row>
        <row r="114">
          <cell r="W114" t="str">
            <v>ELEGÍVEL</v>
          </cell>
          <cell r="X114" t="str">
            <v>Ativo</v>
          </cell>
        </row>
        <row r="115">
          <cell r="W115" t="str">
            <v>ELEGÍVEL</v>
          </cell>
          <cell r="X115" t="str">
            <v>Distrato</v>
          </cell>
        </row>
        <row r="116">
          <cell r="W116" t="str">
            <v>ELEGÍVEL</v>
          </cell>
          <cell r="X116" t="str">
            <v>Distrato</v>
          </cell>
        </row>
        <row r="117">
          <cell r="W117" t="str">
            <v>ELEGÍVEL</v>
          </cell>
          <cell r="X117" t="str">
            <v>Ativo</v>
          </cell>
        </row>
        <row r="118">
          <cell r="W118" t="str">
            <v>ELEGÍVEL</v>
          </cell>
          <cell r="X118" t="str">
            <v>Ativo</v>
          </cell>
        </row>
        <row r="119">
          <cell r="W119" t="str">
            <v>ELEGÍVEL</v>
          </cell>
          <cell r="X119" t="str">
            <v>Ativo</v>
          </cell>
        </row>
        <row r="120">
          <cell r="W120" t="str">
            <v>ELEGÍVEL</v>
          </cell>
          <cell r="X120" t="str">
            <v>Ativo</v>
          </cell>
        </row>
        <row r="121">
          <cell r="W121" t="str">
            <v>ELEGÍVEL</v>
          </cell>
          <cell r="X121" t="str">
            <v>Ativo</v>
          </cell>
        </row>
        <row r="122">
          <cell r="W122" t="str">
            <v>ELEGÍVEL</v>
          </cell>
          <cell r="X122" t="str">
            <v>Distrato</v>
          </cell>
        </row>
        <row r="123">
          <cell r="W123" t="str">
            <v>ELEGÍVEL</v>
          </cell>
          <cell r="X123" t="str">
            <v>Distrato</v>
          </cell>
        </row>
        <row r="124">
          <cell r="W124" t="str">
            <v>ELEGÍVEL</v>
          </cell>
          <cell r="X124" t="str">
            <v>Ativo</v>
          </cell>
        </row>
        <row r="125">
          <cell r="W125" t="str">
            <v>ELEGÍVEL</v>
          </cell>
          <cell r="X125" t="str">
            <v>Distrato</v>
          </cell>
        </row>
        <row r="126">
          <cell r="W126" t="str">
            <v>ELEGÍVEL</v>
          </cell>
          <cell r="X126" t="str">
            <v>Ativo</v>
          </cell>
        </row>
        <row r="127">
          <cell r="W127" t="str">
            <v>ELEGÍVEL</v>
          </cell>
          <cell r="X127" t="str">
            <v>Ativo</v>
          </cell>
        </row>
        <row r="128">
          <cell r="W128" t="str">
            <v>ELEGÍVEL</v>
          </cell>
          <cell r="X128" t="str">
            <v>Ativo</v>
          </cell>
        </row>
        <row r="129">
          <cell r="W129" t="str">
            <v>ELEGÍVEL</v>
          </cell>
          <cell r="X129" t="str">
            <v>Distrato</v>
          </cell>
        </row>
        <row r="130">
          <cell r="W130" t="str">
            <v>ELEGÍVEL</v>
          </cell>
          <cell r="X130" t="str">
            <v>Ativo</v>
          </cell>
        </row>
        <row r="131">
          <cell r="W131" t="str">
            <v>ELEGÍVEL</v>
          </cell>
          <cell r="X131" t="str">
            <v>Ativo</v>
          </cell>
        </row>
        <row r="132">
          <cell r="W132" t="str">
            <v>ELEGÍVEL</v>
          </cell>
          <cell r="X132" t="str">
            <v>Ativo</v>
          </cell>
        </row>
        <row r="133">
          <cell r="W133" t="str">
            <v>ELEGÍVEL</v>
          </cell>
          <cell r="X133" t="str">
            <v>Ativo</v>
          </cell>
        </row>
        <row r="134">
          <cell r="W134" t="str">
            <v>ELEGÍVEL</v>
          </cell>
          <cell r="X134" t="str">
            <v>Ativo</v>
          </cell>
        </row>
        <row r="135">
          <cell r="W135" t="str">
            <v>ELEGÍVEL</v>
          </cell>
          <cell r="X135" t="str">
            <v>Distrato</v>
          </cell>
        </row>
        <row r="136">
          <cell r="W136" t="str">
            <v>ELEGÍVEL</v>
          </cell>
          <cell r="X136" t="str">
            <v>Ativo</v>
          </cell>
        </row>
        <row r="137">
          <cell r="W137" t="str">
            <v>ELEGÍVEL</v>
          </cell>
          <cell r="X137" t="str">
            <v>Distrato</v>
          </cell>
        </row>
        <row r="138">
          <cell r="W138" t="str">
            <v>ELEGÍVEL</v>
          </cell>
          <cell r="X138" t="str">
            <v>Distrato</v>
          </cell>
        </row>
        <row r="139">
          <cell r="W139" t="str">
            <v>ELEGÍVEL</v>
          </cell>
          <cell r="X139" t="str">
            <v>Ativo</v>
          </cell>
        </row>
        <row r="140">
          <cell r="W140" t="str">
            <v>ELEGÍVEL</v>
          </cell>
          <cell r="X140" t="str">
            <v>Ativo</v>
          </cell>
        </row>
        <row r="141">
          <cell r="W141" t="str">
            <v>ELEGÍVEL</v>
          </cell>
          <cell r="X141" t="str">
            <v>Ativo</v>
          </cell>
        </row>
        <row r="142">
          <cell r="W142" t="str">
            <v>ELEGÍVEL</v>
          </cell>
          <cell r="X142" t="str">
            <v>Ativo</v>
          </cell>
        </row>
        <row r="143">
          <cell r="W143" t="str">
            <v>ELEGÍVEL</v>
          </cell>
          <cell r="X143" t="str">
            <v>Ativo</v>
          </cell>
        </row>
        <row r="144">
          <cell r="W144" t="str">
            <v>ELEGÍVEL</v>
          </cell>
          <cell r="X144" t="str">
            <v>Ativo</v>
          </cell>
        </row>
        <row r="145">
          <cell r="W145" t="str">
            <v>ELEGÍVEL</v>
          </cell>
          <cell r="X145" t="str">
            <v>Ativo</v>
          </cell>
        </row>
        <row r="146">
          <cell r="W146" t="str">
            <v>ELEGÍVEL</v>
          </cell>
          <cell r="X146" t="str">
            <v>Ativo</v>
          </cell>
        </row>
        <row r="147">
          <cell r="W147" t="str">
            <v>ELEGÍVEL</v>
          </cell>
          <cell r="X147" t="str">
            <v>Ativo</v>
          </cell>
        </row>
        <row r="148">
          <cell r="W148" t="str">
            <v>ELEGÍVEL</v>
          </cell>
          <cell r="X148" t="str">
            <v>Quitado</v>
          </cell>
        </row>
        <row r="149">
          <cell r="W149" t="str">
            <v>ELEGÍVEL</v>
          </cell>
          <cell r="X149" t="str">
            <v>Distrato</v>
          </cell>
        </row>
        <row r="150">
          <cell r="W150" t="str">
            <v>ELEGÍVEL</v>
          </cell>
          <cell r="X150" t="str">
            <v>Ativo</v>
          </cell>
        </row>
        <row r="151">
          <cell r="W151" t="str">
            <v>ELEGÍVEL</v>
          </cell>
          <cell r="X151" t="str">
            <v>Ativo</v>
          </cell>
        </row>
        <row r="152">
          <cell r="W152" t="str">
            <v>ELEGÍVEL</v>
          </cell>
          <cell r="X152" t="str">
            <v>Ativo</v>
          </cell>
        </row>
        <row r="153">
          <cell r="W153" t="str">
            <v>ELEGÍVEL</v>
          </cell>
          <cell r="X153" t="str">
            <v>Distrato</v>
          </cell>
        </row>
        <row r="154">
          <cell r="W154" t="str">
            <v>ELEGÍVEL</v>
          </cell>
          <cell r="X154" t="str">
            <v>Ativo</v>
          </cell>
        </row>
        <row r="155">
          <cell r="W155" t="str">
            <v>ELEGÍVEL</v>
          </cell>
          <cell r="X155" t="str">
            <v>Distrato</v>
          </cell>
        </row>
        <row r="156">
          <cell r="W156" t="str">
            <v>ELEGÍVEL</v>
          </cell>
          <cell r="X156" t="str">
            <v>Ativo</v>
          </cell>
        </row>
        <row r="157">
          <cell r="W157" t="str">
            <v>ELEGÍVEL</v>
          </cell>
          <cell r="X157" t="str">
            <v>Ativo</v>
          </cell>
        </row>
        <row r="158">
          <cell r="W158" t="str">
            <v>ELEGÍVEL</v>
          </cell>
          <cell r="X158" t="str">
            <v>Ativo</v>
          </cell>
        </row>
        <row r="159">
          <cell r="W159" t="str">
            <v>ELEGÍVEL</v>
          </cell>
          <cell r="X159" t="str">
            <v>Ativo</v>
          </cell>
        </row>
        <row r="160">
          <cell r="W160" t="str">
            <v>ELEGÍVEL</v>
          </cell>
          <cell r="X160" t="str">
            <v>Distrato</v>
          </cell>
        </row>
        <row r="161">
          <cell r="W161" t="str">
            <v>ELEGÍVEL</v>
          </cell>
          <cell r="X161" t="str">
            <v>Ativo</v>
          </cell>
        </row>
        <row r="162">
          <cell r="W162" t="str">
            <v>ELEGÍVEL</v>
          </cell>
          <cell r="X162" t="str">
            <v>Distrato</v>
          </cell>
        </row>
        <row r="163">
          <cell r="W163" t="str">
            <v>ELEGÍVEL</v>
          </cell>
          <cell r="X163" t="str">
            <v>Ativo</v>
          </cell>
        </row>
        <row r="164">
          <cell r="W164" t="str">
            <v>ELEGÍVEL</v>
          </cell>
          <cell r="X164" t="str">
            <v>Distrato</v>
          </cell>
        </row>
        <row r="165">
          <cell r="W165" t="str">
            <v>ELEGÍVEL</v>
          </cell>
          <cell r="X165" t="str">
            <v>Distrato</v>
          </cell>
        </row>
        <row r="166">
          <cell r="W166" t="str">
            <v>ELEGÍVEL</v>
          </cell>
          <cell r="X166" t="str">
            <v>Distrato</v>
          </cell>
        </row>
        <row r="167">
          <cell r="W167" t="str">
            <v>ELEGÍVEL</v>
          </cell>
          <cell r="X167" t="str">
            <v>Distrato</v>
          </cell>
        </row>
        <row r="168">
          <cell r="W168" t="str">
            <v>ELEGÍVEL</v>
          </cell>
          <cell r="X168" t="str">
            <v>Distrato</v>
          </cell>
        </row>
        <row r="169">
          <cell r="W169" t="str">
            <v>ELEGÍVEL</v>
          </cell>
          <cell r="X169" t="str">
            <v>Distrato</v>
          </cell>
        </row>
        <row r="170">
          <cell r="W170" t="str">
            <v>ELEGÍVEL</v>
          </cell>
          <cell r="X170" t="str">
            <v>Distrato</v>
          </cell>
        </row>
        <row r="171">
          <cell r="W171" t="str">
            <v>ELEGÍVEL</v>
          </cell>
          <cell r="X171" t="str">
            <v>Distrato</v>
          </cell>
        </row>
        <row r="172">
          <cell r="W172" t="str">
            <v>ELEGÍVEL</v>
          </cell>
          <cell r="X172" t="str">
            <v>Distrato</v>
          </cell>
        </row>
        <row r="173">
          <cell r="W173" t="str">
            <v>ELEGÍVEL</v>
          </cell>
          <cell r="X173" t="str">
            <v>Distrato</v>
          </cell>
        </row>
        <row r="174">
          <cell r="W174" t="str">
            <v>ELEGÍVEL</v>
          </cell>
          <cell r="X174" t="str">
            <v>Distrato</v>
          </cell>
        </row>
        <row r="175">
          <cell r="W175" t="str">
            <v>ELEGÍVEL</v>
          </cell>
          <cell r="X175" t="str">
            <v>Distrato</v>
          </cell>
        </row>
        <row r="176">
          <cell r="W176" t="str">
            <v>ELEGÍVEL</v>
          </cell>
          <cell r="X176" t="str">
            <v>Distrato</v>
          </cell>
        </row>
        <row r="177">
          <cell r="W177" t="str">
            <v>ELEGÍVEL</v>
          </cell>
          <cell r="X177" t="str">
            <v>Distrato</v>
          </cell>
        </row>
        <row r="178">
          <cell r="W178" t="str">
            <v>ELEGÍVEL</v>
          </cell>
          <cell r="X178" t="str">
            <v>Distrato</v>
          </cell>
        </row>
        <row r="179">
          <cell r="W179" t="str">
            <v>ELEGÍVEL</v>
          </cell>
          <cell r="X179" t="str">
            <v>Distrato</v>
          </cell>
        </row>
        <row r="180">
          <cell r="W180" t="str">
            <v>ELEGÍVEL</v>
          </cell>
          <cell r="X180" t="str">
            <v>Distrato</v>
          </cell>
        </row>
        <row r="181">
          <cell r="W181" t="str">
            <v>ELEGÍVEL</v>
          </cell>
          <cell r="X181" t="str">
            <v>Distrato</v>
          </cell>
        </row>
        <row r="182">
          <cell r="W182" t="str">
            <v>ELEGÍVEL</v>
          </cell>
          <cell r="X182" t="str">
            <v>Distrato</v>
          </cell>
        </row>
        <row r="183">
          <cell r="W183" t="str">
            <v>ELEGÍVEL</v>
          </cell>
          <cell r="X183" t="str">
            <v>Distrato</v>
          </cell>
        </row>
        <row r="184">
          <cell r="W184" t="str">
            <v>ELEGÍVEL</v>
          </cell>
          <cell r="X184" t="str">
            <v>Distrato</v>
          </cell>
        </row>
        <row r="185">
          <cell r="W185" t="str">
            <v>ELEGÍVEL</v>
          </cell>
          <cell r="X185" t="str">
            <v>Distrato</v>
          </cell>
        </row>
        <row r="186">
          <cell r="W186" t="str">
            <v>ELEGÍVEL</v>
          </cell>
          <cell r="X186" t="str">
            <v>Distrato</v>
          </cell>
        </row>
        <row r="187">
          <cell r="W187" t="str">
            <v>ELEGÍVEL</v>
          </cell>
          <cell r="X187" t="str">
            <v>Distrato</v>
          </cell>
        </row>
        <row r="188">
          <cell r="W188" t="str">
            <v>ELEGÍVEL</v>
          </cell>
          <cell r="X188" t="str">
            <v>Distrato</v>
          </cell>
        </row>
        <row r="189">
          <cell r="W189" t="str">
            <v>ELEGÍVEL</v>
          </cell>
          <cell r="X189" t="str">
            <v>Distrato</v>
          </cell>
        </row>
        <row r="190">
          <cell r="W190" t="str">
            <v>ELEGÍVEL</v>
          </cell>
          <cell r="X190" t="str">
            <v>Distrato</v>
          </cell>
        </row>
        <row r="191">
          <cell r="W191" t="str">
            <v>ELEGÍVEL</v>
          </cell>
          <cell r="X191" t="str">
            <v>Distrato</v>
          </cell>
        </row>
        <row r="192">
          <cell r="W192" t="str">
            <v>ELEGÍVEL</v>
          </cell>
          <cell r="X192" t="str">
            <v>Distrato</v>
          </cell>
        </row>
        <row r="193">
          <cell r="W193" t="str">
            <v>ELEGÍVEL</v>
          </cell>
          <cell r="X193" t="str">
            <v>Distrato</v>
          </cell>
        </row>
        <row r="194">
          <cell r="W194" t="str">
            <v>ELEGÍVEL</v>
          </cell>
          <cell r="X194" t="str">
            <v>Distrato</v>
          </cell>
        </row>
        <row r="195">
          <cell r="W195" t="str">
            <v>ELEGÍVEL</v>
          </cell>
          <cell r="X195" t="str">
            <v>Distrato</v>
          </cell>
        </row>
        <row r="196">
          <cell r="W196" t="str">
            <v>ELEGÍVEL</v>
          </cell>
          <cell r="X196" t="str">
            <v>Distrato</v>
          </cell>
        </row>
        <row r="197">
          <cell r="W197" t="str">
            <v>ELEGÍVEL</v>
          </cell>
          <cell r="X197" t="str">
            <v>Distrato</v>
          </cell>
        </row>
        <row r="198">
          <cell r="W198" t="str">
            <v>ELEGÍVEL</v>
          </cell>
          <cell r="X198" t="str">
            <v>Distrato</v>
          </cell>
        </row>
        <row r="199">
          <cell r="W199" t="str">
            <v>ELEGÍVEL</v>
          </cell>
          <cell r="X199" t="str">
            <v>Distrato</v>
          </cell>
        </row>
        <row r="200">
          <cell r="W200" t="str">
            <v>ELEGÍVEL</v>
          </cell>
          <cell r="X200" t="str">
            <v>Distrato</v>
          </cell>
        </row>
        <row r="201">
          <cell r="W201" t="str">
            <v>ELEGÍVEL</v>
          </cell>
          <cell r="X201" t="str">
            <v>Distrato</v>
          </cell>
        </row>
        <row r="202">
          <cell r="W202" t="str">
            <v>ELEGÍVEL</v>
          </cell>
          <cell r="X202" t="str">
            <v>Distrato</v>
          </cell>
        </row>
        <row r="203">
          <cell r="W203" t="str">
            <v>ELEGÍVEL</v>
          </cell>
          <cell r="X203" t="str">
            <v>Distrato</v>
          </cell>
        </row>
        <row r="204">
          <cell r="W204" t="str">
            <v>ELEGÍVEL</v>
          </cell>
          <cell r="X204" t="str">
            <v>Distrato</v>
          </cell>
        </row>
        <row r="205">
          <cell r="W205" t="str">
            <v>ELEGÍVEL</v>
          </cell>
          <cell r="X205" t="str">
            <v>Distrato</v>
          </cell>
        </row>
        <row r="206">
          <cell r="W206" t="str">
            <v>ELEGÍVEL</v>
          </cell>
          <cell r="X206" t="str">
            <v>Distrato</v>
          </cell>
        </row>
        <row r="207">
          <cell r="W207" t="str">
            <v>ELEGÍVEL</v>
          </cell>
          <cell r="X207" t="str">
            <v>Distrato</v>
          </cell>
        </row>
        <row r="208">
          <cell r="W208" t="str">
            <v>ELEGÍVEL</v>
          </cell>
          <cell r="X208" t="str">
            <v>Distrato</v>
          </cell>
        </row>
        <row r="209">
          <cell r="W209" t="str">
            <v>ELEGÍVEL</v>
          </cell>
          <cell r="X209" t="str">
            <v>Distrato</v>
          </cell>
        </row>
        <row r="210">
          <cell r="W210" t="str">
            <v>ELEGÍVEL</v>
          </cell>
          <cell r="X210" t="str">
            <v>Distrato</v>
          </cell>
        </row>
        <row r="211">
          <cell r="W211" t="str">
            <v>ELEGÍVEL</v>
          </cell>
          <cell r="X211" t="str">
            <v>Distrato</v>
          </cell>
        </row>
        <row r="212">
          <cell r="W212" t="str">
            <v>ELEGÍVEL</v>
          </cell>
          <cell r="X212" t="str">
            <v>Distrato</v>
          </cell>
        </row>
        <row r="213">
          <cell r="W213" t="str">
            <v>ELEGÍVEL</v>
          </cell>
          <cell r="X213" t="str">
            <v>Distrato</v>
          </cell>
        </row>
        <row r="214">
          <cell r="W214" t="str">
            <v>ELEGÍVEL</v>
          </cell>
          <cell r="X214" t="str">
            <v>Distrato</v>
          </cell>
        </row>
        <row r="215">
          <cell r="W215" t="str">
            <v>ELEGÍVEL</v>
          </cell>
          <cell r="X215" t="str">
            <v>Distrato</v>
          </cell>
        </row>
        <row r="216">
          <cell r="W216" t="str">
            <v>ELEGÍVEL</v>
          </cell>
          <cell r="X216" t="str">
            <v>Distrato</v>
          </cell>
        </row>
        <row r="217">
          <cell r="W217" t="str">
            <v>ELEGÍVEL</v>
          </cell>
          <cell r="X217" t="str">
            <v>Distrato</v>
          </cell>
        </row>
        <row r="218">
          <cell r="W218" t="str">
            <v>ELEGÍVEL</v>
          </cell>
          <cell r="X218" t="str">
            <v>Distrato</v>
          </cell>
        </row>
        <row r="219">
          <cell r="W219" t="str">
            <v>ELEGÍVEL</v>
          </cell>
          <cell r="X219" t="str">
            <v>Distrato</v>
          </cell>
        </row>
        <row r="220">
          <cell r="W220" t="str">
            <v>ELEGÍVEL</v>
          </cell>
          <cell r="X220" t="str">
            <v>Distrato</v>
          </cell>
        </row>
        <row r="221">
          <cell r="W221" t="str">
            <v>ELEGÍVEL</v>
          </cell>
          <cell r="X221" t="str">
            <v>Distrato</v>
          </cell>
        </row>
        <row r="222">
          <cell r="W222" t="str">
            <v>ELEGÍVEL</v>
          </cell>
          <cell r="X222" t="str">
            <v>Distrato</v>
          </cell>
        </row>
        <row r="223">
          <cell r="W223" t="str">
            <v>ELEGÍVEL</v>
          </cell>
          <cell r="X223" t="str">
            <v>Distrato</v>
          </cell>
        </row>
        <row r="224">
          <cell r="W224" t="str">
            <v>ELEGÍVEL</v>
          </cell>
          <cell r="X224" t="str">
            <v>Quitado</v>
          </cell>
        </row>
        <row r="225">
          <cell r="W225" t="str">
            <v>ELEGÍVEL</v>
          </cell>
          <cell r="X225" t="str">
            <v>Quitado</v>
          </cell>
        </row>
        <row r="226">
          <cell r="W226" t="str">
            <v>ELEGÍVEL</v>
          </cell>
          <cell r="X226" t="str">
            <v>Quitado</v>
          </cell>
        </row>
        <row r="227">
          <cell r="W227" t="str">
            <v>ELEGÍVEL</v>
          </cell>
          <cell r="X227" t="str">
            <v>Distrato</v>
          </cell>
        </row>
        <row r="228">
          <cell r="W228" t="str">
            <v>ELEGÍVEL</v>
          </cell>
          <cell r="X228" t="str">
            <v>Ativo</v>
          </cell>
        </row>
        <row r="229">
          <cell r="W229" t="str">
            <v>ELEGÍVEL</v>
          </cell>
          <cell r="X229" t="str">
            <v>Ativo</v>
          </cell>
        </row>
        <row r="230">
          <cell r="W230" t="str">
            <v>ELEGÍVEL</v>
          </cell>
          <cell r="X230" t="str">
            <v>Ativo</v>
          </cell>
        </row>
        <row r="231">
          <cell r="W231" t="str">
            <v>ELEGÍVEL</v>
          </cell>
          <cell r="X231" t="str">
            <v>Distrato</v>
          </cell>
        </row>
        <row r="232">
          <cell r="W232" t="str">
            <v>ELEGÍVEL</v>
          </cell>
          <cell r="X232" t="str">
            <v>Ativo</v>
          </cell>
        </row>
        <row r="233">
          <cell r="W233" t="str">
            <v>ELEGÍVEL</v>
          </cell>
          <cell r="X233" t="str">
            <v>Ativo</v>
          </cell>
        </row>
        <row r="234">
          <cell r="W234" t="str">
            <v>ELEGÍVEL</v>
          </cell>
          <cell r="X234" t="str">
            <v>Ativo</v>
          </cell>
        </row>
        <row r="235">
          <cell r="W235" t="str">
            <v>ELEGÍVEL</v>
          </cell>
          <cell r="X235" t="str">
            <v>Ativo</v>
          </cell>
        </row>
        <row r="236">
          <cell r="W236" t="str">
            <v>ELEGÍVEL</v>
          </cell>
          <cell r="X236" t="str">
            <v>Ativo</v>
          </cell>
        </row>
        <row r="237">
          <cell r="W237" t="str">
            <v>ELEGÍVEL</v>
          </cell>
          <cell r="X237" t="str">
            <v>Ativo</v>
          </cell>
        </row>
        <row r="238">
          <cell r="W238" t="str">
            <v>ELEGÍVEL</v>
          </cell>
          <cell r="X238" t="str">
            <v>Ativo</v>
          </cell>
        </row>
        <row r="239">
          <cell r="W239" t="str">
            <v>ELEGÍVEL</v>
          </cell>
          <cell r="X239" t="str">
            <v>Ativo</v>
          </cell>
        </row>
        <row r="240">
          <cell r="W240" t="str">
            <v>ELEGÍVEL</v>
          </cell>
          <cell r="X240" t="str">
            <v>Ativo</v>
          </cell>
        </row>
        <row r="241">
          <cell r="W241" t="str">
            <v>ELEGÍVEL</v>
          </cell>
          <cell r="X241" t="str">
            <v>Distrato</v>
          </cell>
        </row>
        <row r="242">
          <cell r="W242" t="str">
            <v>ELEGÍVEL</v>
          </cell>
          <cell r="X242" t="str">
            <v>Ativo</v>
          </cell>
        </row>
        <row r="243">
          <cell r="W243" t="str">
            <v>ELEGÍVEL</v>
          </cell>
          <cell r="X243" t="str">
            <v>Ativo</v>
          </cell>
        </row>
        <row r="244">
          <cell r="W244" t="str">
            <v>ELEGÍVEL</v>
          </cell>
          <cell r="X244" t="str">
            <v>Ativo</v>
          </cell>
        </row>
        <row r="245">
          <cell r="W245" t="str">
            <v>ELEGÍVEL</v>
          </cell>
          <cell r="X245" t="str">
            <v>Ativo</v>
          </cell>
        </row>
        <row r="246">
          <cell r="W246" t="str">
            <v>ELEGÍVEL</v>
          </cell>
          <cell r="X246" t="str">
            <v>Distrato</v>
          </cell>
        </row>
        <row r="247">
          <cell r="W247" t="str">
            <v>ELEGÍVEL</v>
          </cell>
          <cell r="X247" t="str">
            <v>Ativo</v>
          </cell>
        </row>
        <row r="248">
          <cell r="W248" t="str">
            <v>ELEGÍVEL</v>
          </cell>
          <cell r="X248" t="str">
            <v>Ativo</v>
          </cell>
        </row>
        <row r="249">
          <cell r="W249" t="str">
            <v>ELEGÍVEL</v>
          </cell>
          <cell r="X249" t="str">
            <v>Ativo</v>
          </cell>
        </row>
        <row r="250">
          <cell r="W250" t="str">
            <v>ELEGÍVEL</v>
          </cell>
          <cell r="X250" t="str">
            <v>Ativo</v>
          </cell>
        </row>
        <row r="251">
          <cell r="W251" t="str">
            <v>ELEGÍVEL</v>
          </cell>
          <cell r="X251" t="str">
            <v>Ativo</v>
          </cell>
        </row>
        <row r="252">
          <cell r="W252" t="str">
            <v>ELEGÍVEL</v>
          </cell>
          <cell r="X252" t="str">
            <v>Ativo</v>
          </cell>
        </row>
        <row r="253">
          <cell r="W253" t="str">
            <v>ELEGÍVEL</v>
          </cell>
          <cell r="X253" t="str">
            <v>Ativo</v>
          </cell>
        </row>
        <row r="254">
          <cell r="W254" t="str">
            <v>ELEGÍVEL</v>
          </cell>
          <cell r="X254" t="str">
            <v>Ativo</v>
          </cell>
        </row>
        <row r="255">
          <cell r="W255" t="str">
            <v>ELEGÍVEL</v>
          </cell>
          <cell r="X255" t="str">
            <v>Ativo</v>
          </cell>
        </row>
        <row r="256">
          <cell r="W256" t="str">
            <v>ELEGÍVEL</v>
          </cell>
          <cell r="X256" t="str">
            <v>Ativo</v>
          </cell>
        </row>
        <row r="257">
          <cell r="W257" t="str">
            <v>ELEGÍVEL</v>
          </cell>
          <cell r="X257" t="str">
            <v>Ativo</v>
          </cell>
        </row>
        <row r="258">
          <cell r="W258" t="str">
            <v>ELEGÍVEL</v>
          </cell>
          <cell r="X258" t="str">
            <v>Ativo</v>
          </cell>
        </row>
        <row r="259">
          <cell r="W259" t="str">
            <v>ELEGÍVEL</v>
          </cell>
          <cell r="X259" t="str">
            <v>Ativo</v>
          </cell>
        </row>
        <row r="260">
          <cell r="W260" t="str">
            <v>ELEGÍVEL</v>
          </cell>
          <cell r="X260" t="str">
            <v>Ativo</v>
          </cell>
        </row>
        <row r="261">
          <cell r="W261" t="str">
            <v>ELEGÍVEL</v>
          </cell>
          <cell r="X261" t="str">
            <v>Ativo</v>
          </cell>
        </row>
        <row r="262">
          <cell r="W262" t="str">
            <v>ELEGÍVEL</v>
          </cell>
          <cell r="X262" t="str">
            <v>Ativo</v>
          </cell>
        </row>
        <row r="263">
          <cell r="W263" t="str">
            <v>ELEGÍVEL</v>
          </cell>
          <cell r="X263" t="str">
            <v>Distrato</v>
          </cell>
        </row>
        <row r="264">
          <cell r="W264" t="str">
            <v>ELEGÍVEL</v>
          </cell>
          <cell r="X264" t="str">
            <v>Ativo</v>
          </cell>
        </row>
        <row r="265">
          <cell r="W265" t="str">
            <v>ELEGÍVEL</v>
          </cell>
          <cell r="X265" t="str">
            <v>Distrato</v>
          </cell>
        </row>
        <row r="266">
          <cell r="W266" t="str">
            <v>ELEGÍVEL</v>
          </cell>
          <cell r="X266" t="str">
            <v>Ativo</v>
          </cell>
        </row>
        <row r="267">
          <cell r="W267" t="str">
            <v>ELEGÍVEL</v>
          </cell>
          <cell r="X267" t="str">
            <v>Ativo</v>
          </cell>
        </row>
        <row r="268">
          <cell r="W268" t="str">
            <v>ELEGÍVEL</v>
          </cell>
          <cell r="X268" t="str">
            <v>Ativo</v>
          </cell>
        </row>
        <row r="269">
          <cell r="W269" t="str">
            <v>ELEGÍVEL</v>
          </cell>
          <cell r="X269" t="str">
            <v>Ativo</v>
          </cell>
        </row>
        <row r="270">
          <cell r="W270" t="str">
            <v>ELEGÍVEL</v>
          </cell>
          <cell r="X270" t="str">
            <v>Ativo</v>
          </cell>
        </row>
        <row r="271">
          <cell r="W271" t="str">
            <v>ELEGÍVEL</v>
          </cell>
          <cell r="X271" t="str">
            <v>Ativo</v>
          </cell>
        </row>
        <row r="272">
          <cell r="W272" t="str">
            <v>ELEGÍVEL</v>
          </cell>
          <cell r="X272" t="str">
            <v>Quitado</v>
          </cell>
        </row>
        <row r="273">
          <cell r="W273" t="str">
            <v>ELEGÍVEL</v>
          </cell>
          <cell r="X273" t="str">
            <v>Ativo</v>
          </cell>
        </row>
        <row r="274">
          <cell r="W274" t="str">
            <v>ELEGÍVEL</v>
          </cell>
          <cell r="X274" t="str">
            <v>Ativo</v>
          </cell>
        </row>
        <row r="275">
          <cell r="W275" t="str">
            <v>ELEGÍVEL</v>
          </cell>
          <cell r="X275" t="str">
            <v>Ativo</v>
          </cell>
        </row>
        <row r="276">
          <cell r="W276" t="str">
            <v>ELEGÍVEL</v>
          </cell>
          <cell r="X276" t="str">
            <v>Ativo</v>
          </cell>
        </row>
        <row r="277">
          <cell r="W277" t="str">
            <v>ELEGÍVEL</v>
          </cell>
          <cell r="X277" t="str">
            <v>Ativo</v>
          </cell>
        </row>
        <row r="278">
          <cell r="W278" t="str">
            <v>ELEGÍVEL</v>
          </cell>
          <cell r="X278" t="str">
            <v>Ativo</v>
          </cell>
        </row>
        <row r="279">
          <cell r="W279" t="str">
            <v>ELEGÍVEL</v>
          </cell>
          <cell r="X279" t="str">
            <v>Distrato</v>
          </cell>
        </row>
        <row r="280">
          <cell r="W280" t="str">
            <v>ELEGÍVEL</v>
          </cell>
          <cell r="X280" t="str">
            <v>Ativo</v>
          </cell>
        </row>
        <row r="281">
          <cell r="W281" t="str">
            <v>ELEGÍVEL</v>
          </cell>
          <cell r="X281" t="str">
            <v>Ativo</v>
          </cell>
        </row>
        <row r="282">
          <cell r="W282" t="str">
            <v>ELEGÍVEL</v>
          </cell>
          <cell r="X282" t="str">
            <v>Ativo</v>
          </cell>
        </row>
        <row r="283">
          <cell r="W283" t="str">
            <v>ELEGÍVEL</v>
          </cell>
          <cell r="X283" t="str">
            <v>Ativo</v>
          </cell>
        </row>
        <row r="284">
          <cell r="W284" t="str">
            <v>ELEGÍVEL</v>
          </cell>
          <cell r="X284" t="str">
            <v>Ativo</v>
          </cell>
        </row>
        <row r="285">
          <cell r="W285" t="str">
            <v>ELEGÍVEL</v>
          </cell>
          <cell r="X285" t="str">
            <v>Ativo</v>
          </cell>
        </row>
        <row r="286">
          <cell r="W286" t="str">
            <v>ELEGÍVEL</v>
          </cell>
          <cell r="X286" t="str">
            <v>Ativo</v>
          </cell>
        </row>
        <row r="287">
          <cell r="W287" t="str">
            <v>ELEGÍVEL</v>
          </cell>
          <cell r="X287" t="str">
            <v>Ativo</v>
          </cell>
        </row>
        <row r="288">
          <cell r="W288" t="str">
            <v>ELEGÍVEL</v>
          </cell>
          <cell r="X288" t="str">
            <v>Ativo</v>
          </cell>
        </row>
        <row r="289">
          <cell r="W289" t="str">
            <v>ELEGÍVEL</v>
          </cell>
          <cell r="X289" t="str">
            <v>Distrato</v>
          </cell>
        </row>
        <row r="290">
          <cell r="W290" t="str">
            <v>ELEGÍVEL</v>
          </cell>
          <cell r="X290" t="str">
            <v>Ativo</v>
          </cell>
        </row>
        <row r="291">
          <cell r="W291" t="str">
            <v>ELEGÍVEL</v>
          </cell>
          <cell r="X291" t="str">
            <v>Ativo</v>
          </cell>
        </row>
        <row r="292">
          <cell r="W292" t="str">
            <v>ELEGÍVEL</v>
          </cell>
          <cell r="X292" t="str">
            <v>Ativo</v>
          </cell>
        </row>
        <row r="293">
          <cell r="W293" t="str">
            <v>ELEGÍVEL</v>
          </cell>
          <cell r="X293" t="str">
            <v>Ativo</v>
          </cell>
        </row>
        <row r="294">
          <cell r="W294" t="str">
            <v>ELEGÍVEL</v>
          </cell>
          <cell r="X294" t="str">
            <v>Ativo</v>
          </cell>
        </row>
        <row r="295">
          <cell r="W295" t="str">
            <v>ELEGÍVEL</v>
          </cell>
          <cell r="X295" t="str">
            <v>Ativo</v>
          </cell>
        </row>
        <row r="296">
          <cell r="W296" t="str">
            <v>ELEGÍVEL</v>
          </cell>
          <cell r="X296" t="str">
            <v>Ativo</v>
          </cell>
        </row>
        <row r="297">
          <cell r="W297" t="str">
            <v>ELEGÍVEL</v>
          </cell>
          <cell r="X297" t="str">
            <v>Ativo</v>
          </cell>
        </row>
        <row r="298">
          <cell r="W298" t="str">
            <v>ELEGÍVEL</v>
          </cell>
          <cell r="X298" t="str">
            <v>Ativo</v>
          </cell>
        </row>
        <row r="299">
          <cell r="W299" t="str">
            <v>ELEGÍVEL</v>
          </cell>
          <cell r="X299" t="str">
            <v>Ativo</v>
          </cell>
        </row>
        <row r="300">
          <cell r="W300" t="str">
            <v>ELEGÍVEL</v>
          </cell>
          <cell r="X300" t="str">
            <v>Ativo</v>
          </cell>
        </row>
        <row r="301">
          <cell r="W301" t="str">
            <v>ELEGÍVEL</v>
          </cell>
          <cell r="X301" t="str">
            <v>Ativo</v>
          </cell>
        </row>
        <row r="302">
          <cell r="W302" t="str">
            <v>ELEGÍVEL</v>
          </cell>
          <cell r="X302" t="str">
            <v>Ativo</v>
          </cell>
        </row>
        <row r="303">
          <cell r="W303" t="str">
            <v>ELEGÍVEL</v>
          </cell>
          <cell r="X303" t="str">
            <v>Ativo</v>
          </cell>
        </row>
        <row r="304">
          <cell r="W304" t="str">
            <v>ELEGÍVEL</v>
          </cell>
          <cell r="X304" t="str">
            <v>Ativo</v>
          </cell>
        </row>
        <row r="305">
          <cell r="W305" t="str">
            <v>ELEGÍVEL</v>
          </cell>
          <cell r="X305" t="str">
            <v>Ativo</v>
          </cell>
        </row>
        <row r="306">
          <cell r="W306" t="str">
            <v>ELEGÍVEL</v>
          </cell>
          <cell r="X306" t="str">
            <v>Ativo</v>
          </cell>
        </row>
        <row r="307">
          <cell r="W307" t="str">
            <v>ELEGÍVEL</v>
          </cell>
          <cell r="X307" t="str">
            <v>Ativo</v>
          </cell>
        </row>
        <row r="308">
          <cell r="W308" t="str">
            <v>ELEGÍVEL</v>
          </cell>
          <cell r="X308" t="str">
            <v>Ativo</v>
          </cell>
        </row>
        <row r="309">
          <cell r="W309" t="str">
            <v>ELEGÍVEL</v>
          </cell>
          <cell r="X309" t="str">
            <v>Ativo</v>
          </cell>
        </row>
        <row r="310">
          <cell r="W310" t="str">
            <v>ELEGÍVEL</v>
          </cell>
          <cell r="X310" t="str">
            <v>Ativo</v>
          </cell>
        </row>
        <row r="311">
          <cell r="W311" t="str">
            <v>ELEGÍVEL</v>
          </cell>
          <cell r="X311" t="str">
            <v>Ativo</v>
          </cell>
        </row>
        <row r="312">
          <cell r="W312" t="str">
            <v>ELEGÍVEL</v>
          </cell>
          <cell r="X312" t="str">
            <v>Ativo</v>
          </cell>
        </row>
        <row r="313">
          <cell r="W313" t="str">
            <v>ELEGÍVEL</v>
          </cell>
          <cell r="X313" t="str">
            <v>Quitado</v>
          </cell>
        </row>
        <row r="314">
          <cell r="W314" t="str">
            <v>ELEGÍVEL</v>
          </cell>
          <cell r="X314" t="str">
            <v>Ativo</v>
          </cell>
        </row>
        <row r="315">
          <cell r="W315" t="str">
            <v>ELEGÍVEL</v>
          </cell>
          <cell r="X315" t="str">
            <v>Ativo</v>
          </cell>
        </row>
        <row r="316">
          <cell r="W316" t="str">
            <v>ELEGÍVEL</v>
          </cell>
          <cell r="X316" t="str">
            <v>Ativo</v>
          </cell>
        </row>
        <row r="317">
          <cell r="W317" t="str">
            <v>ELEGÍVEL</v>
          </cell>
          <cell r="X317" t="str">
            <v>Ativo</v>
          </cell>
        </row>
        <row r="318">
          <cell r="W318" t="str">
            <v>ELEGÍVEL</v>
          </cell>
          <cell r="X318" t="str">
            <v>Ativo</v>
          </cell>
        </row>
        <row r="319">
          <cell r="W319" t="str">
            <v>ELEGÍVEL</v>
          </cell>
          <cell r="X319" t="str">
            <v>Distrato</v>
          </cell>
        </row>
        <row r="320">
          <cell r="W320" t="str">
            <v>ELEGÍVEL</v>
          </cell>
          <cell r="X320" t="str">
            <v>Ativo</v>
          </cell>
        </row>
        <row r="321">
          <cell r="W321" t="str">
            <v>ELEGÍVEL</v>
          </cell>
          <cell r="X321" t="str">
            <v>Ativo</v>
          </cell>
        </row>
        <row r="322">
          <cell r="W322" t="str">
            <v>ELEGÍVEL</v>
          </cell>
          <cell r="X322" t="str">
            <v>Ativo</v>
          </cell>
        </row>
        <row r="323">
          <cell r="W323" t="str">
            <v>ELEGÍVEL</v>
          </cell>
          <cell r="X323" t="str">
            <v>Ativo</v>
          </cell>
        </row>
        <row r="324">
          <cell r="W324" t="str">
            <v>ELEGÍVEL</v>
          </cell>
          <cell r="X324" t="str">
            <v>Ativo</v>
          </cell>
        </row>
        <row r="325">
          <cell r="W325" t="str">
            <v>ELEGÍVEL</v>
          </cell>
          <cell r="X325" t="str">
            <v>Ativo</v>
          </cell>
        </row>
        <row r="326">
          <cell r="W326" t="str">
            <v>ELEGÍVEL</v>
          </cell>
          <cell r="X326" t="str">
            <v>Ativo</v>
          </cell>
        </row>
        <row r="327">
          <cell r="W327" t="str">
            <v>ELEGÍVEL</v>
          </cell>
          <cell r="X327" t="str">
            <v>Ativo</v>
          </cell>
        </row>
        <row r="328">
          <cell r="W328" t="str">
            <v>ELEGÍVEL</v>
          </cell>
          <cell r="X328" t="str">
            <v>Ativo</v>
          </cell>
        </row>
        <row r="329">
          <cell r="W329" t="str">
            <v>ELEGÍVEL</v>
          </cell>
          <cell r="X329" t="str">
            <v>Distrato</v>
          </cell>
        </row>
        <row r="330">
          <cell r="W330" t="str">
            <v>ELEGÍVEL</v>
          </cell>
          <cell r="X330" t="str">
            <v>Ativo</v>
          </cell>
        </row>
        <row r="331">
          <cell r="W331" t="str">
            <v>ELEGÍVEL</v>
          </cell>
          <cell r="X331" t="str">
            <v>Ativo</v>
          </cell>
        </row>
        <row r="332">
          <cell r="W332" t="str">
            <v>ELEGÍVEL</v>
          </cell>
          <cell r="X332" t="str">
            <v>Ativo</v>
          </cell>
        </row>
        <row r="333">
          <cell r="W333" t="str">
            <v>ELEGÍVEL</v>
          </cell>
          <cell r="X333" t="str">
            <v>Ativo</v>
          </cell>
        </row>
        <row r="334">
          <cell r="W334" t="str">
            <v>ELEGÍVEL</v>
          </cell>
          <cell r="X334" t="str">
            <v>Distrato</v>
          </cell>
        </row>
        <row r="335">
          <cell r="W335" t="str">
            <v>ELEGÍVEL</v>
          </cell>
          <cell r="X335" t="str">
            <v>Ativo</v>
          </cell>
        </row>
        <row r="336">
          <cell r="W336" t="str">
            <v>ELEGÍVEL</v>
          </cell>
          <cell r="X336" t="str">
            <v>Ativo</v>
          </cell>
        </row>
        <row r="337">
          <cell r="W337" t="str">
            <v>ELEGÍVEL</v>
          </cell>
          <cell r="X337" t="str">
            <v>Ativo</v>
          </cell>
        </row>
        <row r="338">
          <cell r="W338" t="str">
            <v>ELEGÍVEL</v>
          </cell>
          <cell r="X338" t="str">
            <v>Ativo</v>
          </cell>
        </row>
        <row r="339">
          <cell r="W339" t="str">
            <v>ELEGÍVEL</v>
          </cell>
          <cell r="X339" t="str">
            <v>Ativo</v>
          </cell>
        </row>
        <row r="340">
          <cell r="W340" t="str">
            <v>ELEGÍVEL</v>
          </cell>
          <cell r="X340" t="str">
            <v>Ativo</v>
          </cell>
        </row>
        <row r="341">
          <cell r="W341" t="str">
            <v>ELEGÍVEL</v>
          </cell>
          <cell r="X341" t="str">
            <v>Ativo</v>
          </cell>
        </row>
        <row r="342">
          <cell r="W342" t="str">
            <v>ELEGÍVEL</v>
          </cell>
          <cell r="X342" t="str">
            <v>Ativo</v>
          </cell>
        </row>
        <row r="343">
          <cell r="W343" t="str">
            <v>ELEGÍVEL</v>
          </cell>
          <cell r="X343" t="str">
            <v>Ativo</v>
          </cell>
        </row>
        <row r="344">
          <cell r="W344" t="str">
            <v>ELEGÍVEL</v>
          </cell>
          <cell r="X344" t="str">
            <v>Ativo</v>
          </cell>
        </row>
        <row r="345">
          <cell r="W345" t="str">
            <v>ELEGÍVEL</v>
          </cell>
          <cell r="X345" t="str">
            <v>Ativo</v>
          </cell>
        </row>
        <row r="346">
          <cell r="W346" t="str">
            <v>ELEGÍVEL</v>
          </cell>
          <cell r="X346" t="str">
            <v>Ativo</v>
          </cell>
        </row>
        <row r="347">
          <cell r="W347" t="str">
            <v>ELEGÍVEL</v>
          </cell>
          <cell r="X347" t="str">
            <v>Ativo</v>
          </cell>
        </row>
        <row r="348">
          <cell r="W348" t="str">
            <v>ELEGÍVEL</v>
          </cell>
          <cell r="X348" t="str">
            <v>Ativo</v>
          </cell>
        </row>
        <row r="349">
          <cell r="W349" t="str">
            <v>ELEGÍVEL</v>
          </cell>
          <cell r="X349" t="str">
            <v>Ativo</v>
          </cell>
        </row>
        <row r="350">
          <cell r="W350" t="str">
            <v>ELEGÍVEL</v>
          </cell>
          <cell r="X350" t="str">
            <v>Ativo</v>
          </cell>
        </row>
        <row r="351">
          <cell r="W351" t="str">
            <v>ELEGÍVEL</v>
          </cell>
          <cell r="X351" t="str">
            <v>Ativo</v>
          </cell>
        </row>
        <row r="352">
          <cell r="W352" t="str">
            <v>ELEGÍVEL</v>
          </cell>
          <cell r="X352" t="str">
            <v>Ativo</v>
          </cell>
        </row>
        <row r="353">
          <cell r="W353" t="str">
            <v>ELEGÍVEL</v>
          </cell>
          <cell r="X353" t="str">
            <v>Ativo</v>
          </cell>
        </row>
        <row r="354">
          <cell r="W354" t="str">
            <v>ELEGÍVEL</v>
          </cell>
          <cell r="X354" t="str">
            <v>Ativo</v>
          </cell>
        </row>
        <row r="355">
          <cell r="W355" t="str">
            <v>ELEGÍVEL</v>
          </cell>
          <cell r="X355" t="str">
            <v>Ativo</v>
          </cell>
        </row>
        <row r="356">
          <cell r="W356" t="str">
            <v>ELEGÍVEL</v>
          </cell>
          <cell r="X356" t="str">
            <v>Ativo</v>
          </cell>
        </row>
        <row r="357">
          <cell r="W357" t="str">
            <v>ELEGÍVEL</v>
          </cell>
          <cell r="X357" t="str">
            <v>Ativo</v>
          </cell>
        </row>
        <row r="358">
          <cell r="W358" t="str">
            <v>ELEGÍVEL</v>
          </cell>
          <cell r="X358" t="str">
            <v>Ativo</v>
          </cell>
        </row>
        <row r="359">
          <cell r="W359" t="str">
            <v>ELEGÍVEL</v>
          </cell>
          <cell r="X359" t="str">
            <v>Ativo</v>
          </cell>
        </row>
        <row r="360">
          <cell r="W360" t="str">
            <v>ELEGÍVEL</v>
          </cell>
          <cell r="X360" t="str">
            <v>Ativo</v>
          </cell>
        </row>
        <row r="361">
          <cell r="W361" t="str">
            <v>ELEGÍVEL</v>
          </cell>
          <cell r="X361" t="str">
            <v>Ativo</v>
          </cell>
        </row>
        <row r="362">
          <cell r="W362" t="str">
            <v>ELEGÍVEL</v>
          </cell>
          <cell r="X362" t="str">
            <v>Ativo</v>
          </cell>
        </row>
        <row r="363">
          <cell r="W363" t="str">
            <v>ELEGÍVEL</v>
          </cell>
          <cell r="X363" t="str">
            <v>Ativo</v>
          </cell>
        </row>
        <row r="364">
          <cell r="W364" t="str">
            <v>ELEGÍVEL</v>
          </cell>
          <cell r="X364" t="str">
            <v>Distrato</v>
          </cell>
        </row>
        <row r="365">
          <cell r="W365" t="str">
            <v>ELEGÍVEL</v>
          </cell>
          <cell r="X365" t="str">
            <v>Ativo</v>
          </cell>
        </row>
        <row r="366">
          <cell r="W366" t="str">
            <v>ELEGÍVEL</v>
          </cell>
          <cell r="X366" t="str">
            <v>Ativo</v>
          </cell>
        </row>
        <row r="367">
          <cell r="W367" t="str">
            <v>ELEGÍVEL</v>
          </cell>
          <cell r="X367" t="str">
            <v>Ativo</v>
          </cell>
        </row>
        <row r="368">
          <cell r="W368" t="str">
            <v>ELEGÍVEL</v>
          </cell>
          <cell r="X368" t="str">
            <v>Ativo</v>
          </cell>
        </row>
        <row r="369">
          <cell r="W369" t="str">
            <v>ELEGÍVEL</v>
          </cell>
          <cell r="X369" t="str">
            <v>Ativo</v>
          </cell>
        </row>
        <row r="370">
          <cell r="W370" t="str">
            <v>ELEGÍVEL</v>
          </cell>
          <cell r="X370" t="str">
            <v>Ativo</v>
          </cell>
        </row>
        <row r="371">
          <cell r="W371" t="str">
            <v>ELEGÍVEL</v>
          </cell>
          <cell r="X371" t="str">
            <v>Ativo</v>
          </cell>
        </row>
        <row r="372">
          <cell r="W372" t="str">
            <v>ELEGÍVEL</v>
          </cell>
          <cell r="X372" t="str">
            <v>Ativo</v>
          </cell>
        </row>
        <row r="373">
          <cell r="W373" t="str">
            <v>ELEGÍVEL</v>
          </cell>
          <cell r="X373" t="str">
            <v>Ativo</v>
          </cell>
        </row>
        <row r="374">
          <cell r="W374" t="str">
            <v>ELEGÍVEL</v>
          </cell>
          <cell r="X374" t="str">
            <v>Ativo</v>
          </cell>
        </row>
        <row r="375">
          <cell r="W375" t="str">
            <v>ELEGÍVEL</v>
          </cell>
          <cell r="X375" t="str">
            <v>Ativo</v>
          </cell>
        </row>
        <row r="376">
          <cell r="W376" t="str">
            <v>ELEGÍVEL</v>
          </cell>
          <cell r="X376" t="str">
            <v>Distrato</v>
          </cell>
        </row>
        <row r="377">
          <cell r="W377" t="str">
            <v>ELEGÍVEL</v>
          </cell>
          <cell r="X377" t="str">
            <v>Ativo</v>
          </cell>
        </row>
        <row r="378">
          <cell r="W378" t="str">
            <v>ELEGÍVEL</v>
          </cell>
          <cell r="X378" t="str">
            <v>Ativo</v>
          </cell>
        </row>
        <row r="379">
          <cell r="W379" t="str">
            <v>ELEGÍVEL</v>
          </cell>
          <cell r="X379" t="str">
            <v>Ativo</v>
          </cell>
        </row>
        <row r="380">
          <cell r="W380" t="str">
            <v>ELEGÍVEL</v>
          </cell>
          <cell r="X380" t="str">
            <v>Ativo</v>
          </cell>
        </row>
        <row r="381">
          <cell r="W381" t="str">
            <v>ELEGÍVEL</v>
          </cell>
          <cell r="X381" t="str">
            <v>Ativo</v>
          </cell>
        </row>
        <row r="382">
          <cell r="W382" t="str">
            <v>ELEGÍVEL</v>
          </cell>
          <cell r="X382" t="str">
            <v>Ativo</v>
          </cell>
        </row>
        <row r="383">
          <cell r="W383" t="str">
            <v>ELEGÍVEL</v>
          </cell>
          <cell r="X383" t="str">
            <v>Ativo</v>
          </cell>
        </row>
        <row r="384">
          <cell r="W384" t="str">
            <v>ELEGÍVEL</v>
          </cell>
          <cell r="X384" t="str">
            <v>Ativo</v>
          </cell>
        </row>
        <row r="385">
          <cell r="W385" t="str">
            <v>ELEGÍVEL</v>
          </cell>
          <cell r="X385" t="str">
            <v>Ativo</v>
          </cell>
        </row>
        <row r="386">
          <cell r="W386" t="str">
            <v>ELEGÍVEL</v>
          </cell>
          <cell r="X386" t="str">
            <v>Ativo</v>
          </cell>
        </row>
        <row r="387">
          <cell r="W387" t="str">
            <v>ELEGÍVEL</v>
          </cell>
          <cell r="X387" t="str">
            <v>Ativo</v>
          </cell>
        </row>
        <row r="388">
          <cell r="W388" t="str">
            <v>ELEGÍVEL</v>
          </cell>
          <cell r="X388" t="str">
            <v>Ativo</v>
          </cell>
        </row>
        <row r="389">
          <cell r="W389" t="str">
            <v>ELEGÍVEL</v>
          </cell>
          <cell r="X389" t="str">
            <v>Ativo</v>
          </cell>
        </row>
        <row r="390">
          <cell r="W390" t="str">
            <v>ELEGÍVEL</v>
          </cell>
          <cell r="X390" t="str">
            <v>Ativo</v>
          </cell>
        </row>
        <row r="391">
          <cell r="W391" t="str">
            <v>ELEGÍVEL</v>
          </cell>
          <cell r="X391" t="str">
            <v>Ativo</v>
          </cell>
        </row>
        <row r="392">
          <cell r="W392" t="str">
            <v>ELEGÍVEL</v>
          </cell>
          <cell r="X392" t="str">
            <v>Ativo</v>
          </cell>
        </row>
        <row r="393">
          <cell r="W393" t="str">
            <v>ELEGÍVEL</v>
          </cell>
          <cell r="X393" t="str">
            <v>Ativo</v>
          </cell>
        </row>
        <row r="394">
          <cell r="W394" t="str">
            <v>ELEGÍVEL</v>
          </cell>
          <cell r="X394" t="str">
            <v>Ativo</v>
          </cell>
        </row>
        <row r="395">
          <cell r="W395" t="str">
            <v>ELEGÍVEL</v>
          </cell>
          <cell r="X395" t="str">
            <v>Ativo</v>
          </cell>
        </row>
        <row r="396">
          <cell r="W396" t="str">
            <v>ELEGÍVEL</v>
          </cell>
          <cell r="X396" t="str">
            <v>Ativo</v>
          </cell>
        </row>
        <row r="397">
          <cell r="W397" t="str">
            <v>ELEGÍVEL</v>
          </cell>
          <cell r="X397" t="str">
            <v>Ativo</v>
          </cell>
        </row>
        <row r="398">
          <cell r="W398" t="str">
            <v>ELEGÍVEL</v>
          </cell>
          <cell r="X398" t="str">
            <v>Ativo</v>
          </cell>
        </row>
        <row r="399">
          <cell r="W399" t="str">
            <v>ELEGÍVEL</v>
          </cell>
          <cell r="X399" t="str">
            <v>Ativo</v>
          </cell>
        </row>
        <row r="400">
          <cell r="W400" t="str">
            <v>ELEGÍVEL</v>
          </cell>
          <cell r="X400" t="str">
            <v>Ativo</v>
          </cell>
        </row>
      </sheetData>
      <sheetData sheetId="11">
        <row r="8">
          <cell r="H8" t="str">
            <v>VALOR_CONTRATO</v>
          </cell>
          <cell r="J8" t="str">
            <v>Condição</v>
          </cell>
        </row>
        <row r="9">
          <cell r="H9">
            <v>264494.22000000003</v>
          </cell>
          <cell r="J9" t="str">
            <v>A prazo</v>
          </cell>
        </row>
        <row r="10">
          <cell r="H10">
            <v>270000</v>
          </cell>
          <cell r="J10" t="str">
            <v>A prazo</v>
          </cell>
        </row>
      </sheetData>
      <sheetData sheetId="12">
        <row r="8">
          <cell r="J8" t="str">
            <v>DT_DISTRATO</v>
          </cell>
        </row>
        <row r="9">
          <cell r="J9">
            <v>45709</v>
          </cell>
        </row>
        <row r="10">
          <cell r="J10">
            <v>45699</v>
          </cell>
        </row>
      </sheetData>
      <sheetData sheetId="13">
        <row r="3">
          <cell r="M3">
            <v>19419111.723267034</v>
          </cell>
        </row>
        <row r="10">
          <cell r="K10" t="str">
            <v>ST Contrato</v>
          </cell>
        </row>
        <row r="11">
          <cell r="K11" t="str">
            <v>Ativo</v>
          </cell>
        </row>
        <row r="12">
          <cell r="K12" t="str">
            <v>Ativo</v>
          </cell>
        </row>
        <row r="13">
          <cell r="K13" t="str">
            <v>Ativo</v>
          </cell>
        </row>
        <row r="14">
          <cell r="K14" t="str">
            <v>Ativo</v>
          </cell>
        </row>
        <row r="15">
          <cell r="K15" t="str">
            <v>Ativo</v>
          </cell>
        </row>
        <row r="16">
          <cell r="K16" t="str">
            <v>Ativo</v>
          </cell>
        </row>
        <row r="17">
          <cell r="K17" t="str">
            <v>Ativo</v>
          </cell>
        </row>
        <row r="18">
          <cell r="K18" t="str">
            <v>Ativo</v>
          </cell>
        </row>
        <row r="19">
          <cell r="K19" t="str">
            <v>Ativo</v>
          </cell>
        </row>
        <row r="20">
          <cell r="K20" t="str">
            <v>Ativo</v>
          </cell>
        </row>
        <row r="21">
          <cell r="K21" t="str">
            <v>Ativo</v>
          </cell>
        </row>
        <row r="22">
          <cell r="K22" t="str">
            <v>Ativo</v>
          </cell>
        </row>
        <row r="23">
          <cell r="K23" t="str">
            <v>Ativo</v>
          </cell>
        </row>
        <row r="24">
          <cell r="K24" t="str">
            <v>Disponível</v>
          </cell>
        </row>
        <row r="25">
          <cell r="K25" t="str">
            <v>Ativo</v>
          </cell>
        </row>
        <row r="26">
          <cell r="K26" t="str">
            <v>Ativo</v>
          </cell>
        </row>
        <row r="27">
          <cell r="K27" t="str">
            <v>Ativo</v>
          </cell>
        </row>
        <row r="28">
          <cell r="K28" t="str">
            <v>Disponível</v>
          </cell>
        </row>
        <row r="29">
          <cell r="K29" t="str">
            <v>Ativo</v>
          </cell>
        </row>
        <row r="30">
          <cell r="K30" t="str">
            <v>Ativo</v>
          </cell>
        </row>
        <row r="31">
          <cell r="K31" t="str">
            <v>Ativo</v>
          </cell>
        </row>
        <row r="32">
          <cell r="K32" t="str">
            <v>Ativo</v>
          </cell>
        </row>
        <row r="33">
          <cell r="K33" t="str">
            <v>Ativo</v>
          </cell>
        </row>
        <row r="34">
          <cell r="K34" t="str">
            <v>Ativo</v>
          </cell>
        </row>
        <row r="35">
          <cell r="K35" t="str">
            <v>Ativo</v>
          </cell>
        </row>
        <row r="36">
          <cell r="K36" t="str">
            <v>Disponível</v>
          </cell>
        </row>
        <row r="37">
          <cell r="K37" t="str">
            <v>Disponível</v>
          </cell>
        </row>
        <row r="38">
          <cell r="K38" t="str">
            <v>Ativo</v>
          </cell>
        </row>
        <row r="39">
          <cell r="K39" t="str">
            <v>Ativo</v>
          </cell>
        </row>
        <row r="40">
          <cell r="K40" t="str">
            <v>Ativo</v>
          </cell>
        </row>
        <row r="41">
          <cell r="K41" t="str">
            <v>Ativo</v>
          </cell>
        </row>
        <row r="42">
          <cell r="K42" t="str">
            <v>Ativo</v>
          </cell>
        </row>
        <row r="43">
          <cell r="K43" t="str">
            <v>Ativo</v>
          </cell>
        </row>
        <row r="44">
          <cell r="K44" t="str">
            <v>Ativo</v>
          </cell>
        </row>
        <row r="45">
          <cell r="K45" t="str">
            <v>Ativo</v>
          </cell>
        </row>
        <row r="46">
          <cell r="K46" t="str">
            <v>Ativo</v>
          </cell>
        </row>
        <row r="47">
          <cell r="K47" t="str">
            <v>Ativo</v>
          </cell>
        </row>
        <row r="48">
          <cell r="K48" t="str">
            <v>Ativo</v>
          </cell>
        </row>
        <row r="49">
          <cell r="K49" t="str">
            <v>Ativo</v>
          </cell>
        </row>
        <row r="50">
          <cell r="K50" t="str">
            <v>Disponível</v>
          </cell>
        </row>
        <row r="51">
          <cell r="K51" t="str">
            <v>Ativo</v>
          </cell>
        </row>
        <row r="52">
          <cell r="K52" t="str">
            <v>Ativo</v>
          </cell>
        </row>
        <row r="53">
          <cell r="K53" t="str">
            <v>Ativo</v>
          </cell>
        </row>
        <row r="54">
          <cell r="K54" t="str">
            <v>Ativo</v>
          </cell>
        </row>
        <row r="55">
          <cell r="K55" t="str">
            <v>Ativo</v>
          </cell>
        </row>
        <row r="56">
          <cell r="K56" t="str">
            <v>Ativo</v>
          </cell>
        </row>
        <row r="57">
          <cell r="K57" t="str">
            <v>Disponível</v>
          </cell>
        </row>
        <row r="58">
          <cell r="K58" t="str">
            <v>Ativo</v>
          </cell>
        </row>
        <row r="59">
          <cell r="K59" t="str">
            <v>Ativo</v>
          </cell>
        </row>
        <row r="60">
          <cell r="K60" t="str">
            <v>Ativo</v>
          </cell>
        </row>
        <row r="61">
          <cell r="K61" t="str">
            <v>Disponível</v>
          </cell>
        </row>
        <row r="62">
          <cell r="K62" t="str">
            <v>Ativo</v>
          </cell>
        </row>
        <row r="63">
          <cell r="K63" t="str">
            <v>Ativo</v>
          </cell>
        </row>
        <row r="64">
          <cell r="K64" t="str">
            <v>Ativo</v>
          </cell>
        </row>
        <row r="65">
          <cell r="K65" t="str">
            <v>Ativo</v>
          </cell>
        </row>
        <row r="66">
          <cell r="K66" t="str">
            <v>Disponível</v>
          </cell>
        </row>
        <row r="67">
          <cell r="K67" t="str">
            <v>Ativo</v>
          </cell>
        </row>
        <row r="68">
          <cell r="K68" t="str">
            <v>Ativo</v>
          </cell>
        </row>
        <row r="69">
          <cell r="K69" t="str">
            <v>Ativo</v>
          </cell>
        </row>
        <row r="70">
          <cell r="K70" t="str">
            <v>Ativo</v>
          </cell>
        </row>
        <row r="71">
          <cell r="K71" t="str">
            <v>Disponível</v>
          </cell>
        </row>
        <row r="72">
          <cell r="K72" t="str">
            <v>Ativo</v>
          </cell>
        </row>
        <row r="73">
          <cell r="K73" t="str">
            <v>Disponível</v>
          </cell>
        </row>
        <row r="74">
          <cell r="K74" t="str">
            <v>Ativo</v>
          </cell>
        </row>
        <row r="75">
          <cell r="K75" t="str">
            <v>Disponível</v>
          </cell>
        </row>
        <row r="76">
          <cell r="K76" t="str">
            <v>Ativo</v>
          </cell>
        </row>
        <row r="77">
          <cell r="K77" t="str">
            <v>Ativo</v>
          </cell>
        </row>
        <row r="78">
          <cell r="K78" t="str">
            <v>Disponível</v>
          </cell>
        </row>
        <row r="79">
          <cell r="K79" t="str">
            <v>Disponível</v>
          </cell>
        </row>
        <row r="80">
          <cell r="K80" t="str">
            <v>Ativo</v>
          </cell>
        </row>
        <row r="81">
          <cell r="K81" t="str">
            <v>Ativo</v>
          </cell>
        </row>
        <row r="82">
          <cell r="K82" t="str">
            <v>Ativo</v>
          </cell>
        </row>
        <row r="83">
          <cell r="K83" t="str">
            <v>Ativo</v>
          </cell>
        </row>
        <row r="84">
          <cell r="K84" t="str">
            <v>Ativo</v>
          </cell>
        </row>
        <row r="85">
          <cell r="K85" t="str">
            <v>Ativo</v>
          </cell>
        </row>
        <row r="86">
          <cell r="K86" t="str">
            <v>Ativo</v>
          </cell>
        </row>
        <row r="87">
          <cell r="K87" t="str">
            <v>Ativo</v>
          </cell>
        </row>
        <row r="88">
          <cell r="K88" t="str">
            <v>Ativo</v>
          </cell>
        </row>
        <row r="89">
          <cell r="K89" t="str">
            <v>Ativo</v>
          </cell>
        </row>
        <row r="90">
          <cell r="K90" t="str">
            <v>Ativo</v>
          </cell>
        </row>
        <row r="91">
          <cell r="K91" t="str">
            <v>Ativo</v>
          </cell>
        </row>
        <row r="92">
          <cell r="K92" t="str">
            <v>Ativo</v>
          </cell>
        </row>
        <row r="93">
          <cell r="K93" t="str">
            <v>Quitado</v>
          </cell>
        </row>
        <row r="94">
          <cell r="K94" t="str">
            <v>Ativo</v>
          </cell>
        </row>
        <row r="95">
          <cell r="K95" t="str">
            <v>Ativo</v>
          </cell>
        </row>
        <row r="96">
          <cell r="K96" t="str">
            <v>Ativo</v>
          </cell>
        </row>
        <row r="97">
          <cell r="K97" t="str">
            <v>Ativo</v>
          </cell>
        </row>
        <row r="98">
          <cell r="K98" t="str">
            <v>Ativo</v>
          </cell>
        </row>
        <row r="99">
          <cell r="K99" t="str">
            <v>Ativo</v>
          </cell>
        </row>
        <row r="100">
          <cell r="K100" t="str">
            <v>Ativo</v>
          </cell>
        </row>
        <row r="101">
          <cell r="K101" t="str">
            <v>Ativo</v>
          </cell>
        </row>
        <row r="102">
          <cell r="K102" t="str">
            <v>Ativo</v>
          </cell>
        </row>
        <row r="103">
          <cell r="K103" t="str">
            <v>Ativo</v>
          </cell>
        </row>
        <row r="104">
          <cell r="K104" t="str">
            <v>Ativo</v>
          </cell>
        </row>
        <row r="105">
          <cell r="K105" t="str">
            <v>Ativo</v>
          </cell>
        </row>
        <row r="106">
          <cell r="K106" t="str">
            <v>Ativo</v>
          </cell>
        </row>
        <row r="107">
          <cell r="K107" t="str">
            <v>Ativo</v>
          </cell>
        </row>
        <row r="108">
          <cell r="K108" t="str">
            <v>Ativo</v>
          </cell>
        </row>
        <row r="109">
          <cell r="K109" t="str">
            <v>Ativo</v>
          </cell>
        </row>
        <row r="110">
          <cell r="K110" t="str">
            <v>Ativo</v>
          </cell>
        </row>
        <row r="111">
          <cell r="K111" t="str">
            <v>Ativo</v>
          </cell>
        </row>
        <row r="112">
          <cell r="K112" t="str">
            <v>Ativo</v>
          </cell>
        </row>
        <row r="113">
          <cell r="K113" t="str">
            <v>Ativo</v>
          </cell>
        </row>
        <row r="114">
          <cell r="K114" t="str">
            <v>Ativo</v>
          </cell>
        </row>
        <row r="115">
          <cell r="K115" t="str">
            <v>Ativo</v>
          </cell>
        </row>
        <row r="116">
          <cell r="K116" t="str">
            <v>Disponível</v>
          </cell>
        </row>
        <row r="117">
          <cell r="K117" t="str">
            <v>Ativo</v>
          </cell>
        </row>
        <row r="118">
          <cell r="K118" t="str">
            <v>Ativo</v>
          </cell>
        </row>
        <row r="119">
          <cell r="K119" t="str">
            <v>Ativo</v>
          </cell>
        </row>
        <row r="120">
          <cell r="K120" t="str">
            <v>Disponível</v>
          </cell>
        </row>
        <row r="121">
          <cell r="K121" t="str">
            <v>Ativo</v>
          </cell>
        </row>
        <row r="122">
          <cell r="K122" t="str">
            <v>Ativo</v>
          </cell>
        </row>
        <row r="123">
          <cell r="K123" t="str">
            <v>Ativo</v>
          </cell>
        </row>
        <row r="124">
          <cell r="K124" t="str">
            <v>Disponível</v>
          </cell>
        </row>
        <row r="125">
          <cell r="K125" t="str">
            <v>Quitado</v>
          </cell>
        </row>
        <row r="126">
          <cell r="K126" t="str">
            <v>Quitado</v>
          </cell>
        </row>
        <row r="127">
          <cell r="K127" t="str">
            <v>Ativo</v>
          </cell>
        </row>
        <row r="128">
          <cell r="K128" t="str">
            <v>Ativo</v>
          </cell>
        </row>
        <row r="129">
          <cell r="K129" t="str">
            <v>Ativo</v>
          </cell>
        </row>
        <row r="130">
          <cell r="K130" t="str">
            <v>Ativo</v>
          </cell>
        </row>
        <row r="131">
          <cell r="K131" t="str">
            <v>Ativo</v>
          </cell>
        </row>
        <row r="132">
          <cell r="K132" t="str">
            <v>Ativo</v>
          </cell>
        </row>
        <row r="133">
          <cell r="K133" t="str">
            <v>Quitado</v>
          </cell>
        </row>
        <row r="134">
          <cell r="K134" t="str">
            <v>Disponível</v>
          </cell>
        </row>
        <row r="135">
          <cell r="K135" t="str">
            <v>Ativo</v>
          </cell>
        </row>
        <row r="136">
          <cell r="K136" t="str">
            <v>Quitado</v>
          </cell>
        </row>
        <row r="137">
          <cell r="K137" t="str">
            <v>Ativo</v>
          </cell>
        </row>
        <row r="138">
          <cell r="K138" t="str">
            <v>Ativo</v>
          </cell>
        </row>
        <row r="139">
          <cell r="K139" t="str">
            <v>Ativo</v>
          </cell>
        </row>
        <row r="140">
          <cell r="K140" t="str">
            <v>Ativo</v>
          </cell>
        </row>
        <row r="141">
          <cell r="K141" t="str">
            <v>Ativo</v>
          </cell>
        </row>
        <row r="142">
          <cell r="K142" t="str">
            <v>Ativo</v>
          </cell>
        </row>
        <row r="143">
          <cell r="K143" t="str">
            <v>Ativo</v>
          </cell>
        </row>
        <row r="144">
          <cell r="K144" t="str">
            <v>Ativo</v>
          </cell>
        </row>
        <row r="145">
          <cell r="K145" t="str">
            <v>Ativo</v>
          </cell>
        </row>
        <row r="146">
          <cell r="K146" t="str">
            <v>Ativo</v>
          </cell>
        </row>
        <row r="147">
          <cell r="K147" t="str">
            <v>Ativo</v>
          </cell>
        </row>
        <row r="148">
          <cell r="K148" t="str">
            <v>Ativo</v>
          </cell>
        </row>
        <row r="149">
          <cell r="K149" t="str">
            <v>Ativo</v>
          </cell>
        </row>
        <row r="150">
          <cell r="K150" t="str">
            <v>Ativo</v>
          </cell>
        </row>
        <row r="151">
          <cell r="K151" t="str">
            <v>Ativo</v>
          </cell>
        </row>
        <row r="152">
          <cell r="K152" t="str">
            <v>Ativo</v>
          </cell>
        </row>
        <row r="153">
          <cell r="K153" t="str">
            <v>Ativo</v>
          </cell>
        </row>
        <row r="154">
          <cell r="K154" t="str">
            <v>Quitado</v>
          </cell>
        </row>
        <row r="155">
          <cell r="K155" t="str">
            <v>Ativo</v>
          </cell>
        </row>
        <row r="156">
          <cell r="K156" t="str">
            <v>Ativo</v>
          </cell>
        </row>
        <row r="157">
          <cell r="K157" t="str">
            <v>Ativo</v>
          </cell>
        </row>
        <row r="158">
          <cell r="K158" t="str">
            <v>Ativo</v>
          </cell>
        </row>
        <row r="159">
          <cell r="K159" t="str">
            <v>Ativo</v>
          </cell>
        </row>
        <row r="160">
          <cell r="K160" t="str">
            <v>Disponível</v>
          </cell>
        </row>
        <row r="161">
          <cell r="K161" t="str">
            <v>Ativo</v>
          </cell>
        </row>
        <row r="162">
          <cell r="K162" t="str">
            <v>Ativo</v>
          </cell>
        </row>
        <row r="163">
          <cell r="K163" t="str">
            <v>Ativo</v>
          </cell>
        </row>
        <row r="164">
          <cell r="K164" t="str">
            <v>Ativo</v>
          </cell>
        </row>
        <row r="165">
          <cell r="K165" t="str">
            <v>Ativo</v>
          </cell>
        </row>
        <row r="166">
          <cell r="K166" t="str">
            <v>Ativo</v>
          </cell>
        </row>
        <row r="167">
          <cell r="K167" t="str">
            <v>Ativo</v>
          </cell>
        </row>
        <row r="168">
          <cell r="K168" t="str">
            <v>Ativo</v>
          </cell>
        </row>
        <row r="169">
          <cell r="K169" t="str">
            <v>Ativo</v>
          </cell>
        </row>
        <row r="170">
          <cell r="K170" t="str">
            <v>Ativo</v>
          </cell>
        </row>
        <row r="171">
          <cell r="K171" t="str">
            <v>Ativo</v>
          </cell>
        </row>
        <row r="172">
          <cell r="K172" t="str">
            <v>Ativo</v>
          </cell>
        </row>
        <row r="173">
          <cell r="K173" t="str">
            <v>Ativo</v>
          </cell>
        </row>
        <row r="174">
          <cell r="K174" t="str">
            <v>Ativo</v>
          </cell>
        </row>
        <row r="175">
          <cell r="K175" t="str">
            <v>Ativo</v>
          </cell>
        </row>
        <row r="176">
          <cell r="K176" t="str">
            <v>Ativo</v>
          </cell>
        </row>
        <row r="177">
          <cell r="K177" t="str">
            <v>Ativo</v>
          </cell>
        </row>
        <row r="178">
          <cell r="K178" t="str">
            <v>Ativo</v>
          </cell>
        </row>
        <row r="179">
          <cell r="K179" t="str">
            <v>Ativo</v>
          </cell>
        </row>
        <row r="180">
          <cell r="K180" t="str">
            <v>Ativo</v>
          </cell>
        </row>
        <row r="181">
          <cell r="K181" t="str">
            <v>Ativo</v>
          </cell>
        </row>
        <row r="182">
          <cell r="K182" t="str">
            <v>Ativo</v>
          </cell>
        </row>
        <row r="183">
          <cell r="K183" t="str">
            <v>Disponível</v>
          </cell>
        </row>
        <row r="184">
          <cell r="K184" t="str">
            <v>Ativo</v>
          </cell>
        </row>
        <row r="185">
          <cell r="K185" t="str">
            <v>Ativo</v>
          </cell>
        </row>
        <row r="186">
          <cell r="K186" t="str">
            <v>Ativo</v>
          </cell>
        </row>
        <row r="187">
          <cell r="K187" t="str">
            <v>Ativo</v>
          </cell>
        </row>
        <row r="188">
          <cell r="K188" t="str">
            <v>Ativo</v>
          </cell>
        </row>
        <row r="189">
          <cell r="K189" t="str">
            <v>Ativo</v>
          </cell>
        </row>
        <row r="190">
          <cell r="K190" t="str">
            <v>Ativo</v>
          </cell>
        </row>
        <row r="191">
          <cell r="K191" t="str">
            <v>Disponível</v>
          </cell>
        </row>
        <row r="192">
          <cell r="K192" t="str">
            <v>Ativo</v>
          </cell>
        </row>
        <row r="193">
          <cell r="K193" t="str">
            <v>Ativo</v>
          </cell>
        </row>
        <row r="194">
          <cell r="K194" t="str">
            <v>Ativo</v>
          </cell>
        </row>
        <row r="195">
          <cell r="K195" t="str">
            <v>Ativo</v>
          </cell>
        </row>
        <row r="196">
          <cell r="K196" t="str">
            <v>Ativo</v>
          </cell>
        </row>
        <row r="197">
          <cell r="K197" t="str">
            <v>Disponível</v>
          </cell>
        </row>
        <row r="198">
          <cell r="K198" t="str">
            <v>Ativo</v>
          </cell>
        </row>
        <row r="199">
          <cell r="K199" t="str">
            <v>Ativo</v>
          </cell>
        </row>
        <row r="200">
          <cell r="K200" t="str">
            <v>Ativo</v>
          </cell>
        </row>
        <row r="201">
          <cell r="K201" t="str">
            <v>Ativo</v>
          </cell>
        </row>
        <row r="202">
          <cell r="K202" t="str">
            <v>Ativo</v>
          </cell>
        </row>
        <row r="203">
          <cell r="K203" t="str">
            <v>Ativo</v>
          </cell>
        </row>
        <row r="204">
          <cell r="K204" t="str">
            <v>Ativo</v>
          </cell>
        </row>
        <row r="205">
          <cell r="K205" t="str">
            <v>Ativo</v>
          </cell>
        </row>
        <row r="206">
          <cell r="K206" t="str">
            <v>Ativo</v>
          </cell>
        </row>
        <row r="207">
          <cell r="K207" t="str">
            <v>Ativo</v>
          </cell>
        </row>
        <row r="208">
          <cell r="K208" t="str">
            <v>Ativo</v>
          </cell>
        </row>
        <row r="209">
          <cell r="K209" t="str">
            <v>Ativo</v>
          </cell>
        </row>
        <row r="210">
          <cell r="K210" t="str">
            <v>Ativo</v>
          </cell>
        </row>
        <row r="211">
          <cell r="K211" t="str">
            <v>Ativo</v>
          </cell>
        </row>
        <row r="212">
          <cell r="K212" t="str">
            <v>Ativo</v>
          </cell>
        </row>
        <row r="213">
          <cell r="K213" t="str">
            <v>Ativo</v>
          </cell>
        </row>
        <row r="214">
          <cell r="K214" t="str">
            <v>Ativo</v>
          </cell>
        </row>
        <row r="215">
          <cell r="K215" t="str">
            <v>Ativo</v>
          </cell>
        </row>
        <row r="216">
          <cell r="K216" t="str">
            <v>Ativo</v>
          </cell>
        </row>
        <row r="217">
          <cell r="K217" t="str">
            <v>Ativo</v>
          </cell>
        </row>
        <row r="218">
          <cell r="K218" t="str">
            <v>Ativo</v>
          </cell>
        </row>
        <row r="219">
          <cell r="K219" t="str">
            <v>Ativo</v>
          </cell>
        </row>
        <row r="220">
          <cell r="K220" t="str">
            <v>Ativo</v>
          </cell>
        </row>
        <row r="221">
          <cell r="K221" t="str">
            <v>Ativo</v>
          </cell>
        </row>
        <row r="222">
          <cell r="K222" t="str">
            <v>Ativo</v>
          </cell>
        </row>
        <row r="223">
          <cell r="K223" t="str">
            <v>Ativo</v>
          </cell>
        </row>
        <row r="224">
          <cell r="K224" t="str">
            <v>Ativo</v>
          </cell>
        </row>
        <row r="225">
          <cell r="K225" t="str">
            <v>Ativo</v>
          </cell>
        </row>
        <row r="226">
          <cell r="K226" t="str">
            <v>Ativo</v>
          </cell>
        </row>
        <row r="227">
          <cell r="K227" t="str">
            <v>Ativo</v>
          </cell>
        </row>
        <row r="228">
          <cell r="K228" t="str">
            <v>Ativo</v>
          </cell>
        </row>
        <row r="229">
          <cell r="K229" t="str">
            <v>Ativo</v>
          </cell>
        </row>
        <row r="230">
          <cell r="K230" t="str">
            <v>Ativo</v>
          </cell>
        </row>
        <row r="231">
          <cell r="K231" t="str">
            <v>Ativo</v>
          </cell>
        </row>
        <row r="232">
          <cell r="K232" t="str">
            <v>Ativo</v>
          </cell>
        </row>
        <row r="233">
          <cell r="K233" t="str">
            <v>Ativo</v>
          </cell>
        </row>
        <row r="234">
          <cell r="K234" t="str">
            <v>Ativo</v>
          </cell>
        </row>
        <row r="235">
          <cell r="K235" t="str">
            <v>Ativo</v>
          </cell>
        </row>
        <row r="236">
          <cell r="K236" t="str">
            <v>Ativo</v>
          </cell>
        </row>
        <row r="237">
          <cell r="K237" t="str">
            <v>Ativo</v>
          </cell>
        </row>
        <row r="238">
          <cell r="K238" t="str">
            <v>Disponível</v>
          </cell>
        </row>
        <row r="239">
          <cell r="K239" t="str">
            <v>Disponível</v>
          </cell>
        </row>
        <row r="240">
          <cell r="K240" t="str">
            <v>Ativo</v>
          </cell>
        </row>
        <row r="241">
          <cell r="K241" t="str">
            <v>Disponível</v>
          </cell>
        </row>
        <row r="242">
          <cell r="K242" t="str">
            <v>Disponível</v>
          </cell>
        </row>
        <row r="243">
          <cell r="K243" t="str">
            <v>Ativo</v>
          </cell>
        </row>
        <row r="244">
          <cell r="K244" t="str">
            <v>Ativo</v>
          </cell>
        </row>
        <row r="245">
          <cell r="K245" t="str">
            <v>Ativo</v>
          </cell>
        </row>
        <row r="246">
          <cell r="K246" t="str">
            <v>Disponível</v>
          </cell>
        </row>
        <row r="247">
          <cell r="K247" t="str">
            <v>Disponível</v>
          </cell>
        </row>
        <row r="248">
          <cell r="K248" t="str">
            <v>Disponível</v>
          </cell>
        </row>
        <row r="249">
          <cell r="K249" t="str">
            <v>Ativo</v>
          </cell>
        </row>
        <row r="250">
          <cell r="K250" t="str">
            <v>Ativo</v>
          </cell>
        </row>
        <row r="251">
          <cell r="K251" t="str">
            <v>Disponível</v>
          </cell>
        </row>
        <row r="252">
          <cell r="K252" t="str">
            <v>Ativo</v>
          </cell>
        </row>
        <row r="253">
          <cell r="K253" t="str">
            <v>Disponível</v>
          </cell>
        </row>
        <row r="254">
          <cell r="K254" t="str">
            <v>Disponível</v>
          </cell>
        </row>
        <row r="255">
          <cell r="K255" t="str">
            <v>Disponível</v>
          </cell>
        </row>
        <row r="256">
          <cell r="K256" t="str">
            <v>Ativo</v>
          </cell>
        </row>
        <row r="257">
          <cell r="K257" t="str">
            <v>Disponível</v>
          </cell>
        </row>
        <row r="258">
          <cell r="K258" t="str">
            <v>Ativo</v>
          </cell>
        </row>
        <row r="259">
          <cell r="K259" t="str">
            <v>Ativo</v>
          </cell>
        </row>
        <row r="260">
          <cell r="K260" t="str">
            <v>Ativo</v>
          </cell>
        </row>
        <row r="261">
          <cell r="K261" t="str">
            <v>Ativo</v>
          </cell>
        </row>
        <row r="262">
          <cell r="K262" t="str">
            <v>Ativo</v>
          </cell>
        </row>
        <row r="263">
          <cell r="K263" t="str">
            <v>Ativo</v>
          </cell>
        </row>
        <row r="264">
          <cell r="K264" t="str">
            <v>Ativo</v>
          </cell>
        </row>
        <row r="265">
          <cell r="K265" t="str">
            <v>Ativo</v>
          </cell>
        </row>
        <row r="266">
          <cell r="K266" t="str">
            <v>Disponível</v>
          </cell>
        </row>
        <row r="267">
          <cell r="K267" t="str">
            <v>Disponível</v>
          </cell>
        </row>
        <row r="268">
          <cell r="K268" t="str">
            <v>Disponível</v>
          </cell>
        </row>
        <row r="269">
          <cell r="K269" t="str">
            <v>Disponível</v>
          </cell>
        </row>
        <row r="270">
          <cell r="K270" t="str">
            <v>Disponível</v>
          </cell>
        </row>
        <row r="271">
          <cell r="K271" t="str">
            <v>Disponível</v>
          </cell>
        </row>
        <row r="272">
          <cell r="K272" t="str">
            <v>Disponível</v>
          </cell>
        </row>
        <row r="273">
          <cell r="K273" t="str">
            <v>Disponível</v>
          </cell>
        </row>
        <row r="274">
          <cell r="K274" t="str">
            <v>Ativo</v>
          </cell>
        </row>
        <row r="275">
          <cell r="K275" t="str">
            <v>Disponível</v>
          </cell>
        </row>
        <row r="276">
          <cell r="K276" t="str">
            <v>Ativo</v>
          </cell>
        </row>
        <row r="277">
          <cell r="K277" t="str">
            <v>Disponível</v>
          </cell>
        </row>
        <row r="278">
          <cell r="K278" t="str">
            <v>Ativo</v>
          </cell>
        </row>
        <row r="279">
          <cell r="K279" t="str">
            <v>Disponível</v>
          </cell>
        </row>
        <row r="280">
          <cell r="K280" t="str">
            <v>Disponível</v>
          </cell>
        </row>
        <row r="281">
          <cell r="K281" t="str">
            <v>Ativo</v>
          </cell>
        </row>
        <row r="282">
          <cell r="K282" t="str">
            <v>Disponível</v>
          </cell>
        </row>
        <row r="283">
          <cell r="K283" t="str">
            <v>Ativo</v>
          </cell>
        </row>
        <row r="284">
          <cell r="K284" t="str">
            <v>Disponível</v>
          </cell>
        </row>
        <row r="285">
          <cell r="K285" t="str">
            <v>Disponível</v>
          </cell>
        </row>
        <row r="286">
          <cell r="K286" t="str">
            <v>Disponível</v>
          </cell>
        </row>
        <row r="287">
          <cell r="K287" t="str">
            <v>Ativo</v>
          </cell>
        </row>
        <row r="288">
          <cell r="K288" t="str">
            <v>Disponível</v>
          </cell>
        </row>
        <row r="289">
          <cell r="K289" t="str">
            <v>Disponível</v>
          </cell>
        </row>
        <row r="290">
          <cell r="K290" t="str">
            <v>Disponível</v>
          </cell>
        </row>
        <row r="291">
          <cell r="K291" t="str">
            <v>Disponível</v>
          </cell>
        </row>
        <row r="292">
          <cell r="K292" t="str">
            <v>Disponível</v>
          </cell>
        </row>
        <row r="293">
          <cell r="K293" t="str">
            <v>Disponível</v>
          </cell>
        </row>
        <row r="294">
          <cell r="K294" t="str">
            <v>Disponível</v>
          </cell>
        </row>
        <row r="295">
          <cell r="K295" t="str">
            <v>Disponível</v>
          </cell>
        </row>
        <row r="296">
          <cell r="K296" t="str">
            <v>Disponível</v>
          </cell>
        </row>
        <row r="297">
          <cell r="K297" t="str">
            <v>Disponível</v>
          </cell>
        </row>
        <row r="298">
          <cell r="K298" t="str">
            <v>Disponível</v>
          </cell>
        </row>
        <row r="299">
          <cell r="K299" t="str">
            <v>Disponível</v>
          </cell>
        </row>
        <row r="300">
          <cell r="K300" t="str">
            <v>Disponível</v>
          </cell>
        </row>
        <row r="301">
          <cell r="K301" t="str">
            <v>Disponível</v>
          </cell>
        </row>
        <row r="302">
          <cell r="K302" t="str">
            <v>Disponível</v>
          </cell>
        </row>
        <row r="303">
          <cell r="K303" t="str">
            <v>Disponível</v>
          </cell>
        </row>
        <row r="304">
          <cell r="K304" t="str">
            <v>Disponível</v>
          </cell>
        </row>
        <row r="305">
          <cell r="K305" t="str">
            <v>Disponível</v>
          </cell>
        </row>
        <row r="306">
          <cell r="K306" t="str">
            <v>Ativo</v>
          </cell>
        </row>
        <row r="307">
          <cell r="K307" t="str">
            <v>Disponível</v>
          </cell>
        </row>
        <row r="308">
          <cell r="K308" t="str">
            <v>Disponível</v>
          </cell>
        </row>
        <row r="309">
          <cell r="K309" t="str">
            <v>Disponível</v>
          </cell>
        </row>
        <row r="310">
          <cell r="K310" t="str">
            <v>Ativo</v>
          </cell>
        </row>
        <row r="311">
          <cell r="K311" t="str">
            <v>Ativo</v>
          </cell>
        </row>
        <row r="312">
          <cell r="K312" t="str">
            <v>Ativo</v>
          </cell>
        </row>
        <row r="313">
          <cell r="K313" t="str">
            <v>Disponível</v>
          </cell>
        </row>
        <row r="314">
          <cell r="K314" t="str">
            <v>Disponível</v>
          </cell>
        </row>
        <row r="315">
          <cell r="K315" t="str">
            <v>Disponível</v>
          </cell>
        </row>
        <row r="316">
          <cell r="K316" t="str">
            <v>Disponível</v>
          </cell>
        </row>
        <row r="317">
          <cell r="K317" t="str">
            <v>Disponível</v>
          </cell>
        </row>
        <row r="318">
          <cell r="K318" t="str">
            <v>Disponível</v>
          </cell>
        </row>
        <row r="319">
          <cell r="K319" t="str">
            <v>Disponível</v>
          </cell>
        </row>
        <row r="320">
          <cell r="K320" t="str">
            <v>Disponível</v>
          </cell>
        </row>
        <row r="321">
          <cell r="K321" t="str">
            <v>Ativo</v>
          </cell>
        </row>
        <row r="322">
          <cell r="K322" t="str">
            <v>Disponível</v>
          </cell>
        </row>
        <row r="323">
          <cell r="K323" t="str">
            <v>Disponível</v>
          </cell>
        </row>
        <row r="324">
          <cell r="K324" t="str">
            <v>Disponível</v>
          </cell>
        </row>
        <row r="325">
          <cell r="K325" t="str">
            <v>Disponível</v>
          </cell>
        </row>
        <row r="326">
          <cell r="K326" t="str">
            <v>Disponível</v>
          </cell>
        </row>
        <row r="327">
          <cell r="K327" t="str">
            <v>Ativo</v>
          </cell>
        </row>
        <row r="328">
          <cell r="K328" t="str">
            <v>Ativo</v>
          </cell>
        </row>
        <row r="329">
          <cell r="K329" t="str">
            <v>Ativo</v>
          </cell>
        </row>
        <row r="330">
          <cell r="K330" t="str">
            <v>Ativo</v>
          </cell>
        </row>
        <row r="331">
          <cell r="K331" t="str">
            <v>Disponível</v>
          </cell>
        </row>
        <row r="332">
          <cell r="K332" t="str">
            <v>Ativo</v>
          </cell>
        </row>
        <row r="333">
          <cell r="K333" t="str">
            <v>Ativo</v>
          </cell>
        </row>
        <row r="334">
          <cell r="K334" t="str">
            <v>Disponível</v>
          </cell>
        </row>
        <row r="335">
          <cell r="K335" t="str">
            <v>Disponível</v>
          </cell>
        </row>
        <row r="336">
          <cell r="K336" t="str">
            <v>Ativo</v>
          </cell>
        </row>
        <row r="337">
          <cell r="K337" t="str">
            <v>Disponível</v>
          </cell>
        </row>
        <row r="338">
          <cell r="K338" t="str">
            <v>Disponível</v>
          </cell>
        </row>
        <row r="339">
          <cell r="K339" t="str">
            <v>Ativo</v>
          </cell>
        </row>
        <row r="340">
          <cell r="K340" t="str">
            <v>Ativo</v>
          </cell>
        </row>
        <row r="341">
          <cell r="K341" t="str">
            <v>Ativo</v>
          </cell>
        </row>
        <row r="342">
          <cell r="K342" t="str">
            <v>Ativo</v>
          </cell>
        </row>
        <row r="343">
          <cell r="K343" t="str">
            <v>Ativo</v>
          </cell>
        </row>
        <row r="344">
          <cell r="K344" t="str">
            <v>Ativo</v>
          </cell>
        </row>
        <row r="345">
          <cell r="K345" t="str">
            <v>Ativo</v>
          </cell>
        </row>
        <row r="346">
          <cell r="K346" t="str">
            <v>Ativo</v>
          </cell>
        </row>
        <row r="347">
          <cell r="K347" t="str">
            <v>Ativo</v>
          </cell>
        </row>
        <row r="348">
          <cell r="K348" t="str">
            <v>Disponível</v>
          </cell>
        </row>
        <row r="349">
          <cell r="K349" t="str">
            <v>Disponível</v>
          </cell>
        </row>
        <row r="350">
          <cell r="K350" t="str">
            <v>Disponível</v>
          </cell>
        </row>
        <row r="351">
          <cell r="K351" t="str">
            <v>Disponível</v>
          </cell>
        </row>
        <row r="352">
          <cell r="K352" t="str">
            <v>Disponível</v>
          </cell>
        </row>
        <row r="353">
          <cell r="K353" t="str">
            <v>Disponível</v>
          </cell>
        </row>
        <row r="354">
          <cell r="K354" t="str">
            <v>Disponível</v>
          </cell>
        </row>
        <row r="355">
          <cell r="K355" t="str">
            <v>Ativo</v>
          </cell>
        </row>
        <row r="356">
          <cell r="K356" t="str">
            <v>Ativo</v>
          </cell>
        </row>
        <row r="357">
          <cell r="K357" t="str">
            <v>Ativo</v>
          </cell>
        </row>
        <row r="358">
          <cell r="K358" t="str">
            <v>Disponível</v>
          </cell>
        </row>
        <row r="359">
          <cell r="K359" t="str">
            <v>Disponível</v>
          </cell>
        </row>
        <row r="360">
          <cell r="K360" t="str">
            <v>Disponível</v>
          </cell>
        </row>
        <row r="361">
          <cell r="K361" t="str">
            <v>Disponível</v>
          </cell>
        </row>
        <row r="362">
          <cell r="K362" t="str">
            <v>Disponível</v>
          </cell>
        </row>
        <row r="363">
          <cell r="K363" t="str">
            <v>Disponível</v>
          </cell>
        </row>
        <row r="364">
          <cell r="K364" t="str">
            <v>Disponível</v>
          </cell>
        </row>
        <row r="365">
          <cell r="K365" t="str">
            <v>Disponível</v>
          </cell>
        </row>
        <row r="366">
          <cell r="K366" t="str">
            <v>Disponível</v>
          </cell>
        </row>
        <row r="367">
          <cell r="K367" t="str">
            <v>Disponível</v>
          </cell>
        </row>
        <row r="368">
          <cell r="K368" t="str">
            <v>Disponível</v>
          </cell>
        </row>
        <row r="369">
          <cell r="K369" t="str">
            <v>Disponível</v>
          </cell>
        </row>
        <row r="370">
          <cell r="K370" t="str">
            <v>Disponível</v>
          </cell>
        </row>
        <row r="371">
          <cell r="K371" t="str">
            <v>Disponível</v>
          </cell>
        </row>
        <row r="372">
          <cell r="K372" t="str">
            <v>Disponível</v>
          </cell>
        </row>
        <row r="373">
          <cell r="K373" t="str">
            <v>Disponível</v>
          </cell>
        </row>
        <row r="374">
          <cell r="K374" t="str">
            <v>Disponível</v>
          </cell>
        </row>
        <row r="375">
          <cell r="K375" t="str">
            <v>Disponível</v>
          </cell>
        </row>
        <row r="376">
          <cell r="K376" t="str">
            <v>Ativo</v>
          </cell>
        </row>
        <row r="377">
          <cell r="K377" t="str">
            <v>Disponível</v>
          </cell>
        </row>
        <row r="378">
          <cell r="K378" t="str">
            <v>Ativo</v>
          </cell>
        </row>
        <row r="379">
          <cell r="K379" t="str">
            <v>Ativo</v>
          </cell>
        </row>
        <row r="380">
          <cell r="K380" t="str">
            <v>Ativo</v>
          </cell>
        </row>
        <row r="381">
          <cell r="K381" t="str">
            <v>Ativo</v>
          </cell>
        </row>
        <row r="382">
          <cell r="K382" t="str">
            <v>Ativo</v>
          </cell>
        </row>
        <row r="383">
          <cell r="K383" t="str">
            <v>Disponível</v>
          </cell>
        </row>
        <row r="384">
          <cell r="K384" t="str">
            <v>Ativo</v>
          </cell>
        </row>
        <row r="385">
          <cell r="K385" t="str">
            <v>Ativo</v>
          </cell>
        </row>
        <row r="386">
          <cell r="K386" t="str">
            <v>Ativo</v>
          </cell>
        </row>
        <row r="387">
          <cell r="K387" t="str">
            <v>Ativo</v>
          </cell>
        </row>
        <row r="388">
          <cell r="K388" t="str">
            <v>Ativo</v>
          </cell>
        </row>
        <row r="389">
          <cell r="K389" t="str">
            <v>Ativo</v>
          </cell>
        </row>
        <row r="390">
          <cell r="K390" t="str">
            <v>Ativo</v>
          </cell>
        </row>
        <row r="391">
          <cell r="K391" t="str">
            <v>Ativo</v>
          </cell>
        </row>
        <row r="392">
          <cell r="K392" t="str">
            <v>Ativo</v>
          </cell>
        </row>
        <row r="393">
          <cell r="K393" t="str">
            <v>Ativo</v>
          </cell>
        </row>
        <row r="394">
          <cell r="K394" t="str">
            <v>Ativo</v>
          </cell>
        </row>
        <row r="395">
          <cell r="K395" t="str">
            <v>Ativo</v>
          </cell>
        </row>
        <row r="396">
          <cell r="K396" t="str">
            <v>Ativo</v>
          </cell>
        </row>
        <row r="397">
          <cell r="K397" t="str">
            <v>Ativo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63DF-5204-4ABE-A63F-4C71690C07E7}">
  <sheetPr>
    <tabColor theme="9" tint="0.59999389629810485"/>
  </sheetPr>
  <dimension ref="C1:AV113"/>
  <sheetViews>
    <sheetView showGridLines="0" tabSelected="1" zoomScale="90" zoomScaleNormal="90" workbookViewId="0">
      <pane ySplit="3" topLeftCell="A46" activePane="bottomLeft" state="frozen"/>
      <selection pane="bottomLeft" activeCell="H24" sqref="H24"/>
    </sheetView>
  </sheetViews>
  <sheetFormatPr defaultColWidth="9.109375" defaultRowHeight="14.4" x14ac:dyDescent="0.3"/>
  <cols>
    <col min="1" max="1" width="2.88671875" style="1" customWidth="1"/>
    <col min="2" max="2" width="4.5546875" style="1" customWidth="1"/>
    <col min="3" max="3" width="3.33203125" style="1" customWidth="1"/>
    <col min="4" max="4" width="33" style="1" customWidth="1"/>
    <col min="5" max="5" width="15.88671875" style="1" bestFit="1" customWidth="1"/>
    <col min="6" max="8" width="24" style="1" customWidth="1"/>
    <col min="9" max="10" width="2.88671875" style="1" customWidth="1"/>
    <col min="11" max="39" width="17.109375" style="3" bestFit="1" customWidth="1"/>
    <col min="40" max="40" width="17" style="3" bestFit="1" customWidth="1"/>
    <col min="41" max="48" width="17.109375" style="3" bestFit="1" customWidth="1"/>
    <col min="49" max="16384" width="9.109375" style="1"/>
  </cols>
  <sheetData>
    <row r="1" spans="3:48" ht="123.9" customHeight="1" x14ac:dyDescent="0.3"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3:48" ht="26.25" customHeight="1" x14ac:dyDescent="0.3">
      <c r="C2" s="4" t="s">
        <v>0</v>
      </c>
      <c r="D2" s="4"/>
      <c r="E2" s="4"/>
      <c r="F2" s="4"/>
      <c r="G2" s="4"/>
      <c r="H2" s="4"/>
      <c r="K2" s="5" t="s">
        <v>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3:48" customFormat="1" ht="16.2" thickBot="1" x14ac:dyDescent="0.35">
      <c r="D3" s="6" t="s">
        <v>2</v>
      </c>
      <c r="H3" s="7">
        <v>45689</v>
      </c>
      <c r="K3" s="8">
        <v>45658</v>
      </c>
      <c r="L3" s="8">
        <v>45627</v>
      </c>
      <c r="M3" s="8">
        <v>45597</v>
      </c>
      <c r="N3" s="8">
        <v>45566</v>
      </c>
      <c r="O3" s="8">
        <v>45536</v>
      </c>
      <c r="P3" s="8">
        <v>45505</v>
      </c>
      <c r="Q3" s="8">
        <v>45474</v>
      </c>
      <c r="R3" s="8">
        <v>45444</v>
      </c>
      <c r="S3" s="8">
        <v>45413</v>
      </c>
      <c r="T3" s="8">
        <v>45383</v>
      </c>
      <c r="U3" s="8">
        <v>45352</v>
      </c>
      <c r="V3" s="8">
        <v>45323</v>
      </c>
      <c r="W3" s="8">
        <v>45292</v>
      </c>
      <c r="X3" s="8">
        <v>45261</v>
      </c>
      <c r="Y3" s="8">
        <v>45231</v>
      </c>
      <c r="Z3" s="8">
        <v>45200</v>
      </c>
      <c r="AA3" s="8">
        <v>45170</v>
      </c>
      <c r="AB3" s="8">
        <v>45139</v>
      </c>
      <c r="AC3" s="8">
        <v>45108</v>
      </c>
      <c r="AD3" s="8">
        <v>45078</v>
      </c>
      <c r="AE3" s="8">
        <v>45047</v>
      </c>
      <c r="AF3" s="8">
        <v>45017</v>
      </c>
      <c r="AG3" s="8">
        <v>44986</v>
      </c>
      <c r="AH3" s="8">
        <v>44958</v>
      </c>
      <c r="AI3" s="8">
        <v>44927</v>
      </c>
      <c r="AJ3" s="8">
        <v>44896</v>
      </c>
      <c r="AK3" s="8">
        <v>44866</v>
      </c>
      <c r="AL3" s="8">
        <v>44835</v>
      </c>
      <c r="AM3" s="8">
        <v>44805</v>
      </c>
      <c r="AN3" s="8">
        <v>44774</v>
      </c>
      <c r="AO3" s="8">
        <v>44743</v>
      </c>
      <c r="AP3" s="8">
        <v>44713</v>
      </c>
      <c r="AQ3" s="8">
        <v>44682</v>
      </c>
      <c r="AR3" s="8">
        <v>44652</v>
      </c>
      <c r="AS3" s="8">
        <v>44621</v>
      </c>
      <c r="AT3" s="8">
        <v>44593</v>
      </c>
      <c r="AU3" s="8">
        <v>44562</v>
      </c>
      <c r="AV3" s="8">
        <v>44531</v>
      </c>
    </row>
    <row r="4" spans="3:48" customFormat="1" ht="15" thickTop="1" x14ac:dyDescent="0.3"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3:48" ht="15" thickBot="1" x14ac:dyDescent="0.35">
      <c r="C5" s="10" t="s">
        <v>3</v>
      </c>
      <c r="D5" s="11" t="s">
        <v>4</v>
      </c>
      <c r="E5" s="12"/>
      <c r="F5" s="13"/>
      <c r="G5" s="13"/>
      <c r="H5" s="14">
        <f>[1]Recebíveis!K7</f>
        <v>53400917.190000311</v>
      </c>
      <c r="I5" s="15"/>
      <c r="J5" s="15"/>
      <c r="K5" s="16">
        <v>53265448.400000066</v>
      </c>
      <c r="L5" s="16">
        <v>50552380.520000115</v>
      </c>
      <c r="M5" s="16">
        <v>51458141.309999801</v>
      </c>
      <c r="N5" s="16">
        <v>50749338.059999831</v>
      </c>
      <c r="O5" s="16">
        <v>49584354.57000003</v>
      </c>
      <c r="P5" s="16">
        <v>49781084.38000004</v>
      </c>
      <c r="Q5" s="16">
        <v>49024122.13000045</v>
      </c>
      <c r="R5" s="16">
        <v>48676803.859999999</v>
      </c>
      <c r="S5" s="16">
        <v>47328395.079999983</v>
      </c>
      <c r="T5" s="16">
        <v>47298294.439999923</v>
      </c>
      <c r="U5" s="16">
        <v>45794178.269999795</v>
      </c>
      <c r="V5" s="16">
        <v>45176141.010000147</v>
      </c>
      <c r="W5" s="16">
        <v>44574619.249999836</v>
      </c>
      <c r="X5" s="16">
        <v>44119217.899999917</v>
      </c>
      <c r="Y5" s="16">
        <v>43762273.649999842</v>
      </c>
      <c r="Z5" s="16">
        <v>43230373.380000241</v>
      </c>
      <c r="AA5" s="16">
        <v>42950005.639999628</v>
      </c>
      <c r="AB5" s="16">
        <v>42157244.0299998</v>
      </c>
      <c r="AC5" s="16">
        <v>41285958.560000189</v>
      </c>
      <c r="AD5" s="16">
        <v>39486544.649999507</v>
      </c>
      <c r="AE5" s="16">
        <v>36862533.840000369</v>
      </c>
      <c r="AF5" s="16">
        <v>35909560.690000139</v>
      </c>
      <c r="AG5" s="16">
        <v>34822063.620000012</v>
      </c>
      <c r="AH5" s="16">
        <v>33610347.599999845</v>
      </c>
      <c r="AI5" s="16">
        <v>31314672.280000169</v>
      </c>
      <c r="AJ5" s="16">
        <v>30199381.309999973</v>
      </c>
      <c r="AK5" s="16">
        <v>27824016.93000007</v>
      </c>
      <c r="AL5" s="16">
        <v>26622082.329999898</v>
      </c>
      <c r="AM5" s="16">
        <v>26796742.329999894</v>
      </c>
      <c r="AN5" s="16">
        <v>25154697.87999982</v>
      </c>
      <c r="AO5" s="16">
        <v>20563310.560000066</v>
      </c>
      <c r="AP5" s="16">
        <v>17167990.280000106</v>
      </c>
      <c r="AQ5" s="16">
        <v>15098934.479999933</v>
      </c>
      <c r="AR5" s="16">
        <v>15508297.920000006</v>
      </c>
      <c r="AS5" s="16">
        <v>19803385.750000175</v>
      </c>
      <c r="AT5" s="16">
        <v>19769902.240000118</v>
      </c>
      <c r="AU5" s="16">
        <v>20134894.159999982</v>
      </c>
      <c r="AV5" s="16">
        <v>21205333.110000182</v>
      </c>
    </row>
    <row r="6" spans="3:48" ht="15" thickTop="1" x14ac:dyDescent="0.3">
      <c r="C6" s="17"/>
      <c r="D6" s="18"/>
      <c r="E6" s="19"/>
      <c r="F6" s="19"/>
      <c r="G6" s="19"/>
      <c r="H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3:48" x14ac:dyDescent="0.3">
      <c r="C7" s="17"/>
      <c r="D7" s="22" t="s">
        <v>5</v>
      </c>
      <c r="E7" s="23"/>
      <c r="F7" s="24"/>
      <c r="G7" s="24"/>
      <c r="H7" s="25">
        <f>SUMIF([1]Recebíveis!$J$8:$J$1048576,"Elegível",[1]Recebíveis!$K$8:$K$1048576)</f>
        <v>53400917.190000311</v>
      </c>
      <c r="I7" s="15"/>
      <c r="J7" s="15"/>
      <c r="K7" s="26">
        <v>53265448.400000066</v>
      </c>
      <c r="L7" s="26">
        <v>50396330.460000105</v>
      </c>
      <c r="M7" s="26">
        <v>50026204.669999771</v>
      </c>
      <c r="N7" s="26">
        <v>49671538.889999852</v>
      </c>
      <c r="O7" s="26">
        <v>48512778.330000065</v>
      </c>
      <c r="P7" s="26">
        <v>49028276.600000046</v>
      </c>
      <c r="Q7" s="26">
        <v>48274530.390000477</v>
      </c>
      <c r="R7" s="26">
        <v>47583819.769999996</v>
      </c>
      <c r="S7" s="26">
        <v>45926044.29999996</v>
      </c>
      <c r="T7" s="26">
        <v>46055021.349999897</v>
      </c>
      <c r="U7" s="26">
        <v>44552186.71999979</v>
      </c>
      <c r="V7" s="26">
        <v>43970448.650000162</v>
      </c>
      <c r="W7" s="26">
        <v>43489772.099999875</v>
      </c>
      <c r="X7" s="26">
        <v>43035544.399999999</v>
      </c>
      <c r="Y7" s="26">
        <v>42520159.089999922</v>
      </c>
      <c r="Z7" s="26">
        <v>41579684.130000219</v>
      </c>
      <c r="AA7" s="26">
        <v>41354070.009999633</v>
      </c>
      <c r="AB7" s="26">
        <v>40005016.269999795</v>
      </c>
      <c r="AC7" s="26">
        <v>39082905.130000122</v>
      </c>
      <c r="AD7" s="26">
        <v>37293325.169999488</v>
      </c>
      <c r="AE7" s="26">
        <v>34358555.510000132</v>
      </c>
      <c r="AF7" s="26">
        <v>33563750.499999993</v>
      </c>
      <c r="AG7" s="26">
        <v>32683278.689999964</v>
      </c>
      <c r="AH7" s="26">
        <v>31450695.059999984</v>
      </c>
      <c r="AI7" s="26">
        <v>29299639.15000011</v>
      </c>
      <c r="AJ7" s="26">
        <v>14719307.639999999</v>
      </c>
      <c r="AK7" s="26">
        <v>13578984.099999974</v>
      </c>
      <c r="AL7" s="26">
        <v>24473704.699999876</v>
      </c>
      <c r="AM7" s="26">
        <v>24805964.69999988</v>
      </c>
      <c r="AN7" s="26">
        <v>23162520.239999842</v>
      </c>
      <c r="AO7" s="26">
        <v>18404901.950000033</v>
      </c>
      <c r="AP7" s="26">
        <v>15236887.300000113</v>
      </c>
      <c r="AQ7" s="26">
        <v>13164425.299999902</v>
      </c>
      <c r="AR7" s="26">
        <v>14070516.259999987</v>
      </c>
      <c r="AS7" s="26">
        <v>17728893.630000211</v>
      </c>
      <c r="AT7" s="26">
        <v>17623031.620000195</v>
      </c>
      <c r="AU7" s="26">
        <v>17015035.880000073</v>
      </c>
      <c r="AV7" s="26">
        <v>17914560.949999962</v>
      </c>
    </row>
    <row r="8" spans="3:48" x14ac:dyDescent="0.3">
      <c r="C8" s="17"/>
      <c r="D8" s="22" t="s">
        <v>6</v>
      </c>
      <c r="E8" s="23"/>
      <c r="F8" s="24"/>
      <c r="G8" s="24"/>
      <c r="H8" s="25">
        <f>SUMIF([1]Recebíveis!$J$8:$J$1048576,"Inelegível",[1]Recebíveis!$K$8:$K$1048576)</f>
        <v>0</v>
      </c>
      <c r="I8" s="15"/>
      <c r="J8" s="15"/>
      <c r="K8" s="26">
        <v>0</v>
      </c>
      <c r="L8" s="26">
        <v>156050.06</v>
      </c>
      <c r="M8" s="26">
        <v>1431936.6399999987</v>
      </c>
      <c r="N8" s="26">
        <v>1077799.1700000006</v>
      </c>
      <c r="O8" s="26">
        <v>1071576.2399999991</v>
      </c>
      <c r="P8" s="26">
        <v>752807.77999999956</v>
      </c>
      <c r="Q8" s="26">
        <v>749591.73999999964</v>
      </c>
      <c r="R8" s="26">
        <v>1092984.090000001</v>
      </c>
      <c r="S8" s="26">
        <v>1402350.7800000007</v>
      </c>
      <c r="T8" s="26">
        <v>1243273.0899999999</v>
      </c>
      <c r="U8" s="26">
        <v>1241991.55</v>
      </c>
      <c r="V8" s="26">
        <v>1205692.3599999994</v>
      </c>
      <c r="W8" s="26">
        <v>1084847.1500000008</v>
      </c>
      <c r="X8" s="26">
        <v>1083673.4999999995</v>
      </c>
      <c r="Y8" s="26">
        <v>1242114.559999997</v>
      </c>
      <c r="Z8" s="26">
        <v>1650689.2500000028</v>
      </c>
      <c r="AA8" s="26">
        <v>1595935.6299999997</v>
      </c>
      <c r="AB8" s="26">
        <v>2152227.7599999984</v>
      </c>
      <c r="AC8" s="26">
        <v>2203053.4300000039</v>
      </c>
      <c r="AD8" s="26">
        <v>2193219.4800000023</v>
      </c>
      <c r="AE8" s="26">
        <v>2503978.3299999973</v>
      </c>
      <c r="AF8" s="26">
        <v>2345810.1899999958</v>
      </c>
      <c r="AG8" s="26">
        <v>2138784.9299999974</v>
      </c>
      <c r="AH8" s="26">
        <v>2159652.540000001</v>
      </c>
      <c r="AI8" s="26">
        <v>2015033.1299999976</v>
      </c>
      <c r="AJ8" s="26">
        <v>15480073.670000028</v>
      </c>
      <c r="AK8" s="26">
        <v>14245032.829999983</v>
      </c>
      <c r="AL8" s="26">
        <v>2148377.6299999943</v>
      </c>
      <c r="AM8" s="26">
        <v>1990777.6300000008</v>
      </c>
      <c r="AN8" s="26">
        <v>1992177.639999999</v>
      </c>
      <c r="AO8" s="26">
        <v>2158408.6099999989</v>
      </c>
      <c r="AP8" s="26">
        <v>1931102.9799999967</v>
      </c>
      <c r="AQ8" s="26">
        <v>1934509.1799999971</v>
      </c>
      <c r="AR8" s="26">
        <v>1437781.659999999</v>
      </c>
      <c r="AS8" s="26">
        <v>2074492.1199999992</v>
      </c>
      <c r="AT8" s="26">
        <v>2146870.6200000052</v>
      </c>
      <c r="AU8" s="26">
        <v>3119858.2799999989</v>
      </c>
      <c r="AV8" s="26">
        <v>3290772.1599999885</v>
      </c>
    </row>
    <row r="9" spans="3:48" x14ac:dyDescent="0.3">
      <c r="C9" s="17"/>
      <c r="D9" s="27"/>
      <c r="E9" s="28"/>
      <c r="F9" s="19"/>
      <c r="G9" s="19"/>
      <c r="H9" s="29"/>
      <c r="I9" s="15"/>
      <c r="J9" s="15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3:48" ht="15" thickBot="1" x14ac:dyDescent="0.35">
      <c r="C10" s="10" t="s">
        <v>7</v>
      </c>
      <c r="D10" s="11" t="s">
        <v>8</v>
      </c>
      <c r="E10" s="12"/>
      <c r="F10" s="13"/>
      <c r="G10" s="13"/>
      <c r="H10" s="14">
        <f>[1]Recebíveis!O7</f>
        <v>51158231.644795954</v>
      </c>
      <c r="I10" s="15"/>
      <c r="J10" s="15"/>
      <c r="K10" s="16">
        <v>50218569.547068641</v>
      </c>
      <c r="L10" s="16">
        <v>47554334.144730896</v>
      </c>
      <c r="M10" s="16">
        <v>47901870.56515836</v>
      </c>
      <c r="N10" s="16">
        <v>46789449.823461071</v>
      </c>
      <c r="O10" s="16">
        <v>45225966.848653302</v>
      </c>
      <c r="P10" s="16">
        <v>44980768.864320435</v>
      </c>
      <c r="Q10" s="16">
        <v>43842023.768793374</v>
      </c>
      <c r="R10" s="16">
        <v>43106670.486333221</v>
      </c>
      <c r="S10" s="16">
        <v>41502175.116862342</v>
      </c>
      <c r="T10" s="16">
        <v>41064220.639218599</v>
      </c>
      <c r="U10" s="16">
        <v>39287049.957724519</v>
      </c>
      <c r="V10" s="16">
        <v>38352294.043415211</v>
      </c>
      <c r="W10" s="16">
        <v>41843868.208608963</v>
      </c>
      <c r="X10" s="16">
        <v>41191498.976041324</v>
      </c>
      <c r="Y10" s="16">
        <v>40484333.936227158</v>
      </c>
      <c r="Z10" s="16">
        <v>39446191.658449538</v>
      </c>
      <c r="AA10" s="16">
        <v>38789366.035262294</v>
      </c>
      <c r="AB10" s="16">
        <v>37667153.260197841</v>
      </c>
      <c r="AC10" s="16">
        <v>36410548.376666598</v>
      </c>
      <c r="AD10" s="16">
        <v>34402496.029649086</v>
      </c>
      <c r="AE10" s="16">
        <v>31699613.129000437</v>
      </c>
      <c r="AF10" s="16">
        <v>30507437.304669373</v>
      </c>
      <c r="AG10" s="16">
        <v>29275368.832353842</v>
      </c>
      <c r="AH10" s="16">
        <v>27887193.803734001</v>
      </c>
      <c r="AI10" s="16">
        <v>25693870.19061584</v>
      </c>
      <c r="AJ10" s="16">
        <v>24580718.632171705</v>
      </c>
      <c r="AK10" s="16">
        <v>22501023.932368051</v>
      </c>
      <c r="AL10" s="16">
        <v>21389085.034983881</v>
      </c>
      <c r="AM10" s="16">
        <v>21328880.227793563</v>
      </c>
      <c r="AN10" s="16">
        <v>21611518.89339681</v>
      </c>
      <c r="AO10" s="16">
        <v>17714721.902768452</v>
      </c>
      <c r="AP10" s="16">
        <v>14770241.969060004</v>
      </c>
      <c r="AQ10" s="16">
        <v>12908005.351672465</v>
      </c>
      <c r="AR10" s="16">
        <v>13140925.125362752</v>
      </c>
      <c r="AS10" s="16">
        <v>16695082.49284308</v>
      </c>
      <c r="AT10" s="16">
        <v>16613698.393104283</v>
      </c>
      <c r="AU10" s="16">
        <v>16775247.830033673</v>
      </c>
      <c r="AV10" s="16">
        <v>19718185.010300919</v>
      </c>
    </row>
    <row r="11" spans="3:48" ht="15" thickTop="1" x14ac:dyDescent="0.3">
      <c r="C11" s="17"/>
      <c r="D11" s="18"/>
      <c r="E11" s="19"/>
      <c r="F11" s="19"/>
      <c r="G11" s="19"/>
      <c r="H11" s="2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</row>
    <row r="12" spans="3:48" x14ac:dyDescent="0.3">
      <c r="C12" s="17"/>
      <c r="D12" s="22" t="s">
        <v>5</v>
      </c>
      <c r="E12" s="23"/>
      <c r="F12" s="24"/>
      <c r="G12" s="24"/>
      <c r="H12" s="25">
        <f>SUMIF([1]Recebíveis!$J$9:$J$1048576,"elegível",[1]Recebíveis!$O$9:$O$1048576)</f>
        <v>51158231.644795954</v>
      </c>
      <c r="I12" s="15"/>
      <c r="J12" s="15"/>
      <c r="K12" s="26">
        <v>50218569.547068641</v>
      </c>
      <c r="L12" s="26">
        <v>47409899.729842186</v>
      </c>
      <c r="M12" s="26">
        <v>46556683.550345764</v>
      </c>
      <c r="N12" s="26">
        <v>45790734.797391564</v>
      </c>
      <c r="O12" s="26">
        <v>44242998.940699317</v>
      </c>
      <c r="P12" s="26">
        <v>44290508.958057441</v>
      </c>
      <c r="Q12" s="26">
        <v>43160874.376841962</v>
      </c>
      <c r="R12" s="26">
        <v>42128919.70825392</v>
      </c>
      <c r="S12" s="26">
        <v>40261636.355055965</v>
      </c>
      <c r="T12" s="26">
        <v>39972349.944053568</v>
      </c>
      <c r="U12" s="26">
        <v>38206006.017520435</v>
      </c>
      <c r="V12" s="26">
        <v>37320543.007223092</v>
      </c>
      <c r="W12" s="26">
        <v>40819534.628535531</v>
      </c>
      <c r="X12" s="26">
        <v>40175718.787500225</v>
      </c>
      <c r="Y12" s="26">
        <v>39329398.797877207</v>
      </c>
      <c r="Z12" s="26">
        <v>37961096.567883231</v>
      </c>
      <c r="AA12" s="26">
        <v>37333686.295732059</v>
      </c>
      <c r="AB12" s="26">
        <v>35732339.44290828</v>
      </c>
      <c r="AC12" s="26">
        <v>34442015.66571223</v>
      </c>
      <c r="AD12" s="26">
        <v>32442392.478646643</v>
      </c>
      <c r="AE12" s="26">
        <v>29476823.215489592</v>
      </c>
      <c r="AF12" s="26">
        <v>28453622.677463811</v>
      </c>
      <c r="AG12" s="26">
        <v>27411337.698244821</v>
      </c>
      <c r="AH12" s="26">
        <v>25995720.96883139</v>
      </c>
      <c r="AI12" s="26">
        <v>23951985.971100867</v>
      </c>
      <c r="AJ12" s="26">
        <v>11803527.713864181</v>
      </c>
      <c r="AK12" s="26">
        <v>10796398.930780349</v>
      </c>
      <c r="AL12" s="26">
        <v>19599085.602129411</v>
      </c>
      <c r="AM12" s="26">
        <v>19679838.922784563</v>
      </c>
      <c r="AN12" s="26">
        <v>19820988.548571225</v>
      </c>
      <c r="AO12" s="26">
        <v>15800016.758253234</v>
      </c>
      <c r="AP12" s="26">
        <v>13044011.24086293</v>
      </c>
      <c r="AQ12" s="26">
        <v>11211070.327087294</v>
      </c>
      <c r="AR12" s="26">
        <v>11874031.038542291</v>
      </c>
      <c r="AS12" s="26">
        <v>14926775.165379502</v>
      </c>
      <c r="AT12" s="26">
        <v>14790383.381131554</v>
      </c>
      <c r="AU12" s="26">
        <v>14146010.990464708</v>
      </c>
      <c r="AV12" s="26">
        <v>16623315.826024175</v>
      </c>
    </row>
    <row r="13" spans="3:48" x14ac:dyDescent="0.3">
      <c r="C13" s="17"/>
      <c r="D13" s="22" t="s">
        <v>6</v>
      </c>
      <c r="E13" s="23"/>
      <c r="F13" s="24"/>
      <c r="G13" s="24"/>
      <c r="H13" s="25">
        <f>SUMIF([1]Recebíveis!$J$9:$J$1048576,"inelegível",[1]Recebíveis!$O$9:$O$1048576)</f>
        <v>0</v>
      </c>
      <c r="I13" s="15"/>
      <c r="J13" s="15"/>
      <c r="K13" s="26">
        <v>0</v>
      </c>
      <c r="L13" s="26">
        <v>144434.41488870655</v>
      </c>
      <c r="M13" s="26">
        <v>1345187.0148125743</v>
      </c>
      <c r="N13" s="26">
        <v>998715.02606951003</v>
      </c>
      <c r="O13" s="26">
        <v>982967.90795398259</v>
      </c>
      <c r="P13" s="26">
        <v>690259.90626300965</v>
      </c>
      <c r="Q13" s="26">
        <v>681149.39195140253</v>
      </c>
      <c r="R13" s="26">
        <v>977750.7780792797</v>
      </c>
      <c r="S13" s="26">
        <v>1240538.7618063989</v>
      </c>
      <c r="T13" s="26">
        <v>1091870.6951650386</v>
      </c>
      <c r="U13" s="26">
        <v>1081043.9402040921</v>
      </c>
      <c r="V13" s="26">
        <v>1031751.0361921145</v>
      </c>
      <c r="W13" s="26">
        <v>1024333.5800734354</v>
      </c>
      <c r="X13" s="26">
        <v>1015780.1885410928</v>
      </c>
      <c r="Y13" s="26">
        <v>1154935.1383499403</v>
      </c>
      <c r="Z13" s="26">
        <v>1485095.0905663115</v>
      </c>
      <c r="AA13" s="26">
        <v>1455679.7395302348</v>
      </c>
      <c r="AB13" s="26">
        <v>1934813.8172895426</v>
      </c>
      <c r="AC13" s="26">
        <v>1968532.7109543018</v>
      </c>
      <c r="AD13" s="26">
        <v>1960103.551002481</v>
      </c>
      <c r="AE13" s="26">
        <v>2222789.9135108558</v>
      </c>
      <c r="AF13" s="26">
        <v>2053814.6272055684</v>
      </c>
      <c r="AG13" s="26">
        <v>1864031.1341090158</v>
      </c>
      <c r="AH13" s="26">
        <v>1891472.8349026097</v>
      </c>
      <c r="AI13" s="26">
        <v>1741884.2195149844</v>
      </c>
      <c r="AJ13" s="26">
        <v>12777190.918307509</v>
      </c>
      <c r="AK13" s="26">
        <v>11704625.001587715</v>
      </c>
      <c r="AL13" s="26">
        <v>1789999.4328544915</v>
      </c>
      <c r="AM13" s="26">
        <v>1649041.3050090009</v>
      </c>
      <c r="AN13" s="26">
        <v>1790530.3448255979</v>
      </c>
      <c r="AO13" s="26">
        <v>1914705.1445152389</v>
      </c>
      <c r="AP13" s="26">
        <v>1726230.7281970535</v>
      </c>
      <c r="AQ13" s="26">
        <v>1696935.0245851565</v>
      </c>
      <c r="AR13" s="26">
        <v>1266894.0868204439</v>
      </c>
      <c r="AS13" s="26">
        <v>1768307.327463591</v>
      </c>
      <c r="AT13" s="26">
        <v>1823315.0119727456</v>
      </c>
      <c r="AU13" s="26">
        <v>2629236.839568954</v>
      </c>
      <c r="AV13" s="26">
        <v>3094869.184276714</v>
      </c>
    </row>
    <row r="14" spans="3:48" x14ac:dyDescent="0.3">
      <c r="C14" s="17"/>
      <c r="D14" s="27"/>
      <c r="E14" s="28"/>
      <c r="F14" s="19"/>
      <c r="G14" s="19"/>
      <c r="H14" s="29"/>
      <c r="I14" s="15"/>
      <c r="J14" s="15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3:48" ht="15" thickBot="1" x14ac:dyDescent="0.35">
      <c r="C15" s="10" t="s">
        <v>9</v>
      </c>
      <c r="D15" s="11" t="s">
        <v>10</v>
      </c>
      <c r="E15" s="12"/>
      <c r="F15" s="13"/>
      <c r="G15" s="13"/>
      <c r="H15" s="31">
        <f>COUNT('[1]Aging Recebíveis'!$B$9:$B$300)</f>
        <v>266</v>
      </c>
      <c r="I15" s="15"/>
      <c r="J15" s="15"/>
      <c r="K15" s="32">
        <v>266</v>
      </c>
      <c r="L15" s="32">
        <v>258</v>
      </c>
      <c r="M15" s="32">
        <v>264</v>
      </c>
      <c r="N15" s="32">
        <v>263</v>
      </c>
      <c r="O15" s="32">
        <v>260</v>
      </c>
      <c r="P15" s="32">
        <v>261</v>
      </c>
      <c r="Q15" s="32">
        <v>259</v>
      </c>
      <c r="R15" s="32">
        <v>259</v>
      </c>
      <c r="S15" s="32">
        <v>255</v>
      </c>
      <c r="T15" s="32">
        <v>256</v>
      </c>
      <c r="U15" s="32">
        <v>250</v>
      </c>
      <c r="V15" s="32">
        <v>247</v>
      </c>
      <c r="W15" s="32">
        <v>245</v>
      </c>
      <c r="X15" s="32">
        <v>244</v>
      </c>
      <c r="Y15" s="32">
        <v>242</v>
      </c>
      <c r="Z15" s="32">
        <v>241</v>
      </c>
      <c r="AA15" s="32">
        <v>240</v>
      </c>
      <c r="AB15" s="32">
        <v>237</v>
      </c>
      <c r="AC15" s="32">
        <v>233</v>
      </c>
      <c r="AD15" s="32">
        <v>224</v>
      </c>
      <c r="AE15" s="32">
        <v>210</v>
      </c>
      <c r="AF15" s="32">
        <v>204</v>
      </c>
      <c r="AG15" s="32">
        <v>198</v>
      </c>
      <c r="AH15" s="32">
        <v>190</v>
      </c>
      <c r="AI15" s="32">
        <v>179</v>
      </c>
      <c r="AJ15" s="32">
        <v>173</v>
      </c>
      <c r="AK15" s="32">
        <v>160</v>
      </c>
      <c r="AL15" s="32">
        <v>153</v>
      </c>
      <c r="AM15" s="32">
        <v>154</v>
      </c>
      <c r="AN15" s="32">
        <v>146</v>
      </c>
      <c r="AO15" s="32">
        <v>123</v>
      </c>
      <c r="AP15" s="32">
        <v>106</v>
      </c>
      <c r="AQ15" s="32">
        <v>96</v>
      </c>
      <c r="AR15" s="32">
        <v>98</v>
      </c>
      <c r="AS15" s="32">
        <v>126</v>
      </c>
      <c r="AT15" s="32">
        <v>125</v>
      </c>
      <c r="AU15" s="32">
        <v>127</v>
      </c>
      <c r="AV15" s="32">
        <v>133</v>
      </c>
    </row>
    <row r="16" spans="3:48" ht="15" thickTop="1" x14ac:dyDescent="0.3">
      <c r="C16" s="17"/>
      <c r="D16" s="33"/>
      <c r="E16" s="34"/>
      <c r="F16" s="19"/>
      <c r="G16" s="19"/>
      <c r="H16" s="35"/>
      <c r="I16" s="15"/>
      <c r="J16" s="15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</row>
    <row r="17" spans="3:48" x14ac:dyDescent="0.3">
      <c r="C17" s="17"/>
      <c r="D17" s="22" t="s">
        <v>5</v>
      </c>
      <c r="E17" s="23"/>
      <c r="F17" s="24"/>
      <c r="G17" s="24"/>
      <c r="H17" s="37">
        <f>COUNTIFS('[1]Relação de Contratos'!W:W,"Elegível",'[1]Relação de Contratos'!X:X,"Ativo")</f>
        <v>266</v>
      </c>
      <c r="I17" s="15"/>
      <c r="J17" s="15"/>
      <c r="K17" s="38">
        <v>266</v>
      </c>
      <c r="L17" s="38">
        <v>257</v>
      </c>
      <c r="M17" s="38">
        <v>256</v>
      </c>
      <c r="N17" s="38">
        <v>258</v>
      </c>
      <c r="O17" s="38">
        <v>255</v>
      </c>
      <c r="P17" s="38">
        <v>258</v>
      </c>
      <c r="Q17" s="38">
        <v>256</v>
      </c>
      <c r="R17" s="38">
        <v>254</v>
      </c>
      <c r="S17" s="38">
        <v>248</v>
      </c>
      <c r="T17" s="38">
        <v>250</v>
      </c>
      <c r="U17" s="38">
        <v>243</v>
      </c>
      <c r="V17" s="38">
        <v>240</v>
      </c>
      <c r="W17" s="38">
        <v>238</v>
      </c>
      <c r="X17" s="38">
        <v>237</v>
      </c>
      <c r="Y17" s="38">
        <v>234</v>
      </c>
      <c r="Z17" s="38">
        <v>231</v>
      </c>
      <c r="AA17" s="38">
        <v>230</v>
      </c>
      <c r="AB17" s="38">
        <v>224</v>
      </c>
      <c r="AC17" s="38">
        <v>220</v>
      </c>
      <c r="AD17" s="38">
        <v>211</v>
      </c>
      <c r="AE17" s="38">
        <v>195</v>
      </c>
      <c r="AF17" s="38">
        <v>190</v>
      </c>
      <c r="AG17" s="38">
        <v>185</v>
      </c>
      <c r="AH17" s="38">
        <v>177</v>
      </c>
      <c r="AI17" s="38">
        <v>169</v>
      </c>
      <c r="AJ17" s="38">
        <v>163</v>
      </c>
      <c r="AK17" s="38">
        <v>151</v>
      </c>
      <c r="AL17" s="38">
        <v>140</v>
      </c>
      <c r="AM17" s="38">
        <v>142</v>
      </c>
      <c r="AN17" s="38">
        <v>134</v>
      </c>
      <c r="AO17" s="38">
        <v>110</v>
      </c>
      <c r="AP17" s="38">
        <v>94</v>
      </c>
      <c r="AQ17" s="38">
        <v>84</v>
      </c>
      <c r="AR17" s="38">
        <v>89</v>
      </c>
      <c r="AS17" s="38">
        <v>113</v>
      </c>
      <c r="AT17" s="38">
        <v>112</v>
      </c>
      <c r="AU17" s="38">
        <v>108</v>
      </c>
      <c r="AV17" s="38">
        <v>113</v>
      </c>
    </row>
    <row r="18" spans="3:48" x14ac:dyDescent="0.3">
      <c r="C18" s="17"/>
      <c r="D18" s="22" t="s">
        <v>6</v>
      </c>
      <c r="E18" s="23"/>
      <c r="F18" s="24"/>
      <c r="G18" s="24"/>
      <c r="H18" s="37">
        <f>COUNTIFS('[1]Relação de Contratos'!W:W,"Inelegível",'[1]Relação de Contratos'!X:X,"Ativo")</f>
        <v>0</v>
      </c>
      <c r="I18" s="15"/>
      <c r="J18" s="15"/>
      <c r="K18" s="38">
        <v>0</v>
      </c>
      <c r="L18" s="38">
        <v>1</v>
      </c>
      <c r="M18" s="38">
        <v>8</v>
      </c>
      <c r="N18" s="38">
        <v>6</v>
      </c>
      <c r="O18" s="38">
        <v>6</v>
      </c>
      <c r="P18" s="38">
        <v>4</v>
      </c>
      <c r="Q18" s="38">
        <v>4</v>
      </c>
      <c r="R18" s="38">
        <v>6</v>
      </c>
      <c r="S18" s="38">
        <v>8</v>
      </c>
      <c r="T18" s="38">
        <v>7</v>
      </c>
      <c r="U18" s="38">
        <v>7</v>
      </c>
      <c r="V18" s="38">
        <v>7</v>
      </c>
      <c r="W18" s="38">
        <v>7</v>
      </c>
      <c r="X18" s="38">
        <v>7</v>
      </c>
      <c r="Y18" s="38">
        <v>8</v>
      </c>
      <c r="Z18" s="38">
        <v>10</v>
      </c>
      <c r="AA18" s="38">
        <v>10</v>
      </c>
      <c r="AB18" s="38">
        <v>13</v>
      </c>
      <c r="AC18" s="38">
        <v>13</v>
      </c>
      <c r="AD18" s="38">
        <v>13</v>
      </c>
      <c r="AE18" s="38">
        <v>15</v>
      </c>
      <c r="AF18" s="38">
        <v>14</v>
      </c>
      <c r="AG18" s="38">
        <v>13</v>
      </c>
      <c r="AH18" s="38">
        <v>13</v>
      </c>
      <c r="AI18" s="38">
        <v>10</v>
      </c>
      <c r="AJ18" s="38">
        <v>10</v>
      </c>
      <c r="AK18" s="38">
        <v>9</v>
      </c>
      <c r="AL18" s="38">
        <v>13</v>
      </c>
      <c r="AM18" s="38">
        <v>12</v>
      </c>
      <c r="AN18" s="38">
        <v>12</v>
      </c>
      <c r="AO18" s="38">
        <v>13</v>
      </c>
      <c r="AP18" s="38">
        <v>12</v>
      </c>
      <c r="AQ18" s="38">
        <v>12</v>
      </c>
      <c r="AR18" s="38">
        <v>9</v>
      </c>
      <c r="AS18" s="38">
        <v>13</v>
      </c>
      <c r="AT18" s="38">
        <v>13</v>
      </c>
      <c r="AU18" s="38">
        <v>19</v>
      </c>
      <c r="AV18" s="38">
        <v>20</v>
      </c>
    </row>
    <row r="19" spans="3:48" x14ac:dyDescent="0.3">
      <c r="C19" s="17"/>
      <c r="D19" s="39"/>
      <c r="E19" s="19"/>
      <c r="F19" s="19"/>
      <c r="G19" s="19"/>
      <c r="H19" s="40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</row>
    <row r="20" spans="3:48" ht="15" thickBot="1" x14ac:dyDescent="0.35">
      <c r="C20" s="10" t="s">
        <v>11</v>
      </c>
      <c r="D20" s="11" t="s">
        <v>12</v>
      </c>
      <c r="E20" s="12"/>
      <c r="F20" s="13"/>
      <c r="G20" s="13"/>
      <c r="H20" s="42">
        <f>COUNTIF('[1]Relação de Contratos'!$X$10:$X$1048576,"QUITADO")</f>
        <v>7</v>
      </c>
      <c r="I20" s="15"/>
      <c r="J20" s="15"/>
      <c r="K20" s="43">
        <v>7</v>
      </c>
      <c r="L20" s="43">
        <v>7</v>
      </c>
      <c r="M20" s="43">
        <v>6</v>
      </c>
      <c r="N20" s="43">
        <v>6</v>
      </c>
      <c r="O20" s="43">
        <v>6</v>
      </c>
      <c r="P20" s="43">
        <v>6</v>
      </c>
      <c r="Q20" s="43">
        <v>6</v>
      </c>
      <c r="R20" s="43">
        <v>6</v>
      </c>
      <c r="S20" s="43">
        <v>6</v>
      </c>
      <c r="T20" s="43">
        <v>5</v>
      </c>
      <c r="U20" s="43">
        <v>5</v>
      </c>
      <c r="V20" s="43">
        <v>5</v>
      </c>
      <c r="W20" s="43">
        <v>5</v>
      </c>
      <c r="X20" s="43">
        <v>4</v>
      </c>
      <c r="Y20" s="43">
        <v>4</v>
      </c>
      <c r="Z20" s="43">
        <v>4</v>
      </c>
      <c r="AA20" s="43">
        <v>3</v>
      </c>
      <c r="AB20" s="43">
        <v>3</v>
      </c>
      <c r="AC20" s="43">
        <v>3</v>
      </c>
      <c r="AD20" s="43">
        <v>3</v>
      </c>
      <c r="AE20" s="43">
        <v>3</v>
      </c>
      <c r="AF20" s="43">
        <v>3</v>
      </c>
      <c r="AG20" s="43">
        <v>3</v>
      </c>
      <c r="AH20" s="43">
        <v>3</v>
      </c>
      <c r="AI20" s="43">
        <v>3</v>
      </c>
      <c r="AJ20" s="43">
        <v>3</v>
      </c>
      <c r="AK20" s="43">
        <v>3</v>
      </c>
      <c r="AL20" s="43">
        <v>3</v>
      </c>
      <c r="AM20" s="43">
        <v>3</v>
      </c>
      <c r="AN20" s="43">
        <v>2</v>
      </c>
      <c r="AO20" s="43">
        <v>2</v>
      </c>
      <c r="AP20" s="43">
        <v>2</v>
      </c>
      <c r="AQ20" s="43">
        <v>2</v>
      </c>
      <c r="AR20" s="43">
        <v>2</v>
      </c>
      <c r="AS20" s="43">
        <v>2</v>
      </c>
      <c r="AT20" s="43">
        <v>2</v>
      </c>
      <c r="AU20" s="43">
        <v>2</v>
      </c>
      <c r="AV20" s="43">
        <v>2</v>
      </c>
    </row>
    <row r="21" spans="3:48" ht="15" thickTop="1" x14ac:dyDescent="0.3">
      <c r="C21" s="17"/>
      <c r="D21" s="39"/>
      <c r="E21" s="19"/>
      <c r="F21" s="19"/>
      <c r="G21" s="19"/>
      <c r="H21" s="40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</row>
    <row r="22" spans="3:48" ht="15" thickBot="1" x14ac:dyDescent="0.35">
      <c r="C22" s="10" t="s">
        <v>13</v>
      </c>
      <c r="D22" s="11" t="s">
        <v>14</v>
      </c>
      <c r="E22" s="12"/>
      <c r="F22" s="13"/>
      <c r="G22" s="13"/>
      <c r="H22" s="42">
        <f>COUNTIF([1]Estoque!K:K,"Disponível")</f>
        <v>115</v>
      </c>
      <c r="K22" s="43">
        <v>115</v>
      </c>
      <c r="L22" s="43">
        <v>123</v>
      </c>
      <c r="M22" s="43">
        <v>117</v>
      </c>
      <c r="N22" s="43">
        <v>118</v>
      </c>
      <c r="O22" s="43">
        <v>121</v>
      </c>
      <c r="P22" s="43">
        <v>120</v>
      </c>
      <c r="Q22" s="43">
        <v>122</v>
      </c>
      <c r="R22" s="43">
        <v>122</v>
      </c>
      <c r="S22" s="43">
        <v>126</v>
      </c>
      <c r="T22" s="43">
        <v>126</v>
      </c>
      <c r="U22" s="43">
        <v>132</v>
      </c>
      <c r="V22" s="43">
        <v>135</v>
      </c>
      <c r="W22" s="43">
        <v>137</v>
      </c>
      <c r="X22" s="43">
        <v>139</v>
      </c>
      <c r="Y22" s="43">
        <v>141</v>
      </c>
      <c r="Z22" s="43">
        <v>142</v>
      </c>
      <c r="AA22" s="43">
        <v>144</v>
      </c>
      <c r="AB22" s="43">
        <v>149</v>
      </c>
      <c r="AC22" s="43">
        <v>151</v>
      </c>
      <c r="AD22" s="43">
        <v>160</v>
      </c>
      <c r="AE22" s="43">
        <v>174</v>
      </c>
      <c r="AF22" s="43">
        <v>180</v>
      </c>
      <c r="AG22" s="43">
        <v>186</v>
      </c>
      <c r="AH22" s="43">
        <v>194</v>
      </c>
      <c r="AI22" s="43">
        <v>205</v>
      </c>
      <c r="AJ22" s="43">
        <v>211</v>
      </c>
      <c r="AK22" s="43">
        <v>224</v>
      </c>
      <c r="AL22" s="43">
        <v>231</v>
      </c>
      <c r="AM22" s="43">
        <v>230</v>
      </c>
      <c r="AN22" s="43">
        <v>239</v>
      </c>
      <c r="AO22" s="43">
        <v>262</v>
      </c>
      <c r="AP22" s="43">
        <v>279</v>
      </c>
      <c r="AQ22" s="43">
        <v>289</v>
      </c>
      <c r="AR22" s="43">
        <v>287</v>
      </c>
      <c r="AS22" s="43">
        <v>259</v>
      </c>
      <c r="AT22" s="43">
        <v>260</v>
      </c>
      <c r="AU22" s="43">
        <v>258</v>
      </c>
      <c r="AV22" s="43">
        <v>252</v>
      </c>
    </row>
    <row r="23" spans="3:48" ht="15" thickTop="1" x14ac:dyDescent="0.3">
      <c r="C23" s="17"/>
      <c r="D23" s="39"/>
      <c r="E23" s="19"/>
      <c r="F23" s="19"/>
      <c r="G23" s="19"/>
      <c r="H23" s="40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</row>
    <row r="24" spans="3:48" ht="15" thickBot="1" x14ac:dyDescent="0.35">
      <c r="C24" s="10" t="s">
        <v>15</v>
      </c>
      <c r="D24" s="11" t="s">
        <v>16</v>
      </c>
      <c r="E24" s="12"/>
      <c r="F24" s="13"/>
      <c r="G24" s="13"/>
      <c r="H24" s="44">
        <f>SUM(H26:H27)</f>
        <v>49844.770000000004</v>
      </c>
      <c r="I24" s="15"/>
      <c r="J24" s="15"/>
      <c r="K24" s="45">
        <v>53016.579999999987</v>
      </c>
      <c r="L24" s="45">
        <v>285521.35000000015</v>
      </c>
      <c r="M24" s="45">
        <v>50896.01</v>
      </c>
      <c r="N24" s="45">
        <v>69775.89</v>
      </c>
      <c r="O24" s="45">
        <v>84692.249999999971</v>
      </c>
      <c r="P24" s="45">
        <v>96721.38999999997</v>
      </c>
      <c r="Q24" s="45">
        <v>96145.559999999983</v>
      </c>
      <c r="R24" s="45">
        <v>71587.169999999984</v>
      </c>
      <c r="S24" s="45">
        <v>89179.210000000021</v>
      </c>
      <c r="T24" s="45">
        <v>74813.81</v>
      </c>
      <c r="U24" s="45">
        <v>95690.659999999974</v>
      </c>
      <c r="V24" s="45">
        <v>72058.73</v>
      </c>
      <c r="W24" s="45">
        <v>153553.87000000005</v>
      </c>
      <c r="X24" s="45">
        <v>168069.65000000005</v>
      </c>
      <c r="Y24" s="45">
        <v>107341.10000000002</v>
      </c>
      <c r="Z24" s="45">
        <v>372008.57999999996</v>
      </c>
      <c r="AA24" s="45">
        <v>73328.130000000034</v>
      </c>
      <c r="AB24" s="45">
        <v>138669.01999999999</v>
      </c>
      <c r="AC24" s="45">
        <v>126787.11</v>
      </c>
      <c r="AD24" s="45">
        <v>99823.339999999982</v>
      </c>
      <c r="AE24" s="45">
        <v>126989.85000000003</v>
      </c>
      <c r="AF24" s="45">
        <v>81851.459999999992</v>
      </c>
      <c r="AG24" s="45">
        <v>84782.689999999988</v>
      </c>
      <c r="AH24" s="45">
        <v>71483.669999999984</v>
      </c>
      <c r="AI24" s="45">
        <v>88793.42</v>
      </c>
      <c r="AJ24" s="45">
        <v>97201.63999999997</v>
      </c>
      <c r="AK24" s="45">
        <v>50380.489999999976</v>
      </c>
      <c r="AL24" s="45">
        <v>63965.96</v>
      </c>
      <c r="AM24" s="45">
        <v>57574.689999999988</v>
      </c>
      <c r="AN24" s="45">
        <v>66293.37</v>
      </c>
      <c r="AO24" s="45">
        <v>59846.650000000009</v>
      </c>
      <c r="AP24" s="45">
        <v>49695.430000000008</v>
      </c>
      <c r="AQ24" s="45">
        <v>213318.28</v>
      </c>
      <c r="AR24" s="45">
        <v>40045.209999999992</v>
      </c>
      <c r="AS24" s="45">
        <v>149510.15</v>
      </c>
      <c r="AT24" s="45">
        <v>47011.18</v>
      </c>
      <c r="AU24" s="45">
        <v>60279.680000000008</v>
      </c>
      <c r="AV24" s="45">
        <v>53940.200000000004</v>
      </c>
    </row>
    <row r="25" spans="3:48" ht="15" thickTop="1" x14ac:dyDescent="0.3">
      <c r="C25" s="17"/>
      <c r="D25" s="39"/>
      <c r="E25" s="34"/>
      <c r="F25" s="19"/>
      <c r="G25" s="19"/>
      <c r="H25" s="46"/>
      <c r="I25" s="15"/>
      <c r="J25" s="15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</row>
    <row r="26" spans="3:48" x14ac:dyDescent="0.3">
      <c r="C26" s="17"/>
      <c r="D26" s="22" t="s">
        <v>5</v>
      </c>
      <c r="E26" s="23"/>
      <c r="F26" s="24"/>
      <c r="G26" s="24"/>
      <c r="H26" s="25">
        <f>SUMIFS([1]Recebimentos!$P:$P,[1]Recebimentos!$M:$M,"ELEGÍVEL",[1]Recebimentos!$F:$F,'Visão Geral'!$H$3)</f>
        <v>49844.770000000004</v>
      </c>
      <c r="I26" s="15"/>
      <c r="J26" s="15"/>
      <c r="K26" s="26">
        <v>53016.579999999987</v>
      </c>
      <c r="L26" s="26">
        <v>285521.35000000015</v>
      </c>
      <c r="M26" s="26">
        <v>50896.01</v>
      </c>
      <c r="N26" s="26">
        <v>69775.89</v>
      </c>
      <c r="O26" s="26">
        <v>84692.249999999971</v>
      </c>
      <c r="P26" s="26">
        <v>96721.38999999997</v>
      </c>
      <c r="Q26" s="26">
        <v>96145.559999999983</v>
      </c>
      <c r="R26" s="26">
        <v>71587.169999999984</v>
      </c>
      <c r="S26" s="26">
        <v>89179.210000000021</v>
      </c>
      <c r="T26" s="26">
        <v>74813.81</v>
      </c>
      <c r="U26" s="26">
        <v>95690.659999999974</v>
      </c>
      <c r="V26" s="26">
        <v>72058.73</v>
      </c>
      <c r="W26" s="26">
        <v>153553.87000000005</v>
      </c>
      <c r="X26" s="26">
        <v>168069.65000000005</v>
      </c>
      <c r="Y26" s="26">
        <v>102006.82000000002</v>
      </c>
      <c r="Z26" s="26">
        <v>366683.67</v>
      </c>
      <c r="AA26" s="26">
        <v>68014.030000000028</v>
      </c>
      <c r="AB26" s="26">
        <v>132351.50999999998</v>
      </c>
      <c r="AC26" s="26">
        <v>126223.43000000001</v>
      </c>
      <c r="AD26" s="26">
        <v>99409.089999999982</v>
      </c>
      <c r="AE26" s="26">
        <v>126434.63000000003</v>
      </c>
      <c r="AF26" s="26">
        <v>75536.7</v>
      </c>
      <c r="AG26" s="26">
        <v>82462.199999999983</v>
      </c>
      <c r="AH26" s="26">
        <v>70471.389999999985</v>
      </c>
      <c r="AI26" s="26">
        <v>88229.24</v>
      </c>
      <c r="AJ26" s="26">
        <v>97201.63999999997</v>
      </c>
      <c r="AK26" s="26">
        <v>49833.559999999976</v>
      </c>
      <c r="AL26" s="26">
        <v>54028.61</v>
      </c>
      <c r="AM26" s="26">
        <v>57055.01999999999</v>
      </c>
      <c r="AN26" s="26">
        <v>66158.789999999994</v>
      </c>
      <c r="AO26" s="26">
        <v>59846.650000000009</v>
      </c>
      <c r="AP26" s="26">
        <v>45563.210000000006</v>
      </c>
      <c r="AQ26" s="26">
        <v>208813.68</v>
      </c>
      <c r="AR26" s="26">
        <v>36017.369999999988</v>
      </c>
      <c r="AS26" s="26">
        <v>147982.38</v>
      </c>
      <c r="AT26" s="26">
        <v>46634.14</v>
      </c>
      <c r="AU26" s="26">
        <v>58705.140000000007</v>
      </c>
      <c r="AV26" s="26">
        <v>51278.600000000006</v>
      </c>
    </row>
    <row r="27" spans="3:48" x14ac:dyDescent="0.3">
      <c r="C27" s="17"/>
      <c r="D27" s="22" t="s">
        <v>6</v>
      </c>
      <c r="E27" s="23"/>
      <c r="F27" s="24"/>
      <c r="G27" s="24"/>
      <c r="H27" s="25">
        <f>SUMIFS([1]Recebimentos!$P:$P,[1]Recebimentos!$M:$M,"INELEGÍVEL",[1]Recebimentos!$F:$F,'Visão Geral'!$H$3)</f>
        <v>0</v>
      </c>
      <c r="I27" s="15"/>
      <c r="J27" s="15"/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5334.28</v>
      </c>
      <c r="Z27" s="26">
        <v>5324.91</v>
      </c>
      <c r="AA27" s="26">
        <v>5314.1</v>
      </c>
      <c r="AB27" s="26">
        <v>6317.51</v>
      </c>
      <c r="AC27" s="26">
        <v>563.68000000000006</v>
      </c>
      <c r="AD27" s="26">
        <v>414.25</v>
      </c>
      <c r="AE27" s="26">
        <v>555.22</v>
      </c>
      <c r="AF27" s="26">
        <v>6314.7600000000011</v>
      </c>
      <c r="AG27" s="26">
        <v>2320.4899999999998</v>
      </c>
      <c r="AH27" s="26">
        <v>1012.28</v>
      </c>
      <c r="AI27" s="26">
        <v>564.18000000000006</v>
      </c>
      <c r="AJ27" s="26">
        <v>0</v>
      </c>
      <c r="AK27" s="26">
        <v>546.93000000000006</v>
      </c>
      <c r="AL27" s="26">
        <v>9937.35</v>
      </c>
      <c r="AM27" s="26">
        <v>519.66999999999996</v>
      </c>
      <c r="AN27" s="26">
        <v>134.58000000000001</v>
      </c>
      <c r="AO27" s="26">
        <v>0</v>
      </c>
      <c r="AP27" s="26">
        <v>4132.22</v>
      </c>
      <c r="AQ27" s="26">
        <v>4504.6000000000004</v>
      </c>
      <c r="AR27" s="26">
        <v>4027.84</v>
      </c>
      <c r="AS27" s="26">
        <v>1527.77</v>
      </c>
      <c r="AT27" s="26">
        <v>377.04</v>
      </c>
      <c r="AU27" s="26">
        <v>1574.54</v>
      </c>
      <c r="AV27" s="26">
        <v>2661.6000000000004</v>
      </c>
    </row>
    <row r="28" spans="3:48" x14ac:dyDescent="0.3">
      <c r="C28" s="17"/>
      <c r="D28" s="39"/>
      <c r="E28" s="19"/>
      <c r="F28" s="19"/>
      <c r="G28" s="19"/>
      <c r="H28" s="48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</row>
    <row r="29" spans="3:48" ht="15" thickBot="1" x14ac:dyDescent="0.35">
      <c r="C29" s="10" t="s">
        <v>17</v>
      </c>
      <c r="D29" s="11" t="s">
        <v>18</v>
      </c>
      <c r="E29" s="12"/>
      <c r="F29" s="13"/>
      <c r="G29" s="13"/>
      <c r="H29" s="14">
        <f>H31</f>
        <v>33340.159999999996</v>
      </c>
      <c r="I29" s="15"/>
      <c r="J29" s="15"/>
      <c r="K29" s="16">
        <v>35557.700000000012</v>
      </c>
      <c r="L29" s="16">
        <v>264342.43</v>
      </c>
      <c r="M29" s="16">
        <v>42184.849999999991</v>
      </c>
      <c r="N29" s="16">
        <v>46481.62000000001</v>
      </c>
      <c r="O29" s="16">
        <v>63697.889999999992</v>
      </c>
      <c r="P29" s="16">
        <v>66967.22</v>
      </c>
      <c r="Q29" s="16">
        <v>73424.619999999981</v>
      </c>
      <c r="R29" s="16">
        <v>57061.31</v>
      </c>
      <c r="S29" s="16">
        <v>54997.859999999986</v>
      </c>
      <c r="T29" s="16">
        <v>56693.930000000022</v>
      </c>
      <c r="U29" s="16">
        <v>77480.060000000012</v>
      </c>
      <c r="V29" s="16">
        <v>63481.47</v>
      </c>
      <c r="W29" s="16">
        <v>119494.31999999999</v>
      </c>
      <c r="X29" s="16">
        <v>148230.30000000002</v>
      </c>
      <c r="Y29" s="16">
        <v>99448.550000000017</v>
      </c>
      <c r="Z29" s="16">
        <v>351256.48999999993</v>
      </c>
      <c r="AA29" s="16">
        <v>68086.470000000016</v>
      </c>
      <c r="AB29" s="16">
        <v>112071.98</v>
      </c>
      <c r="AC29" s="16">
        <v>115716.04999999999</v>
      </c>
      <c r="AD29" s="16">
        <v>82495.749999999971</v>
      </c>
      <c r="AE29" s="16">
        <v>61745.580000000016</v>
      </c>
      <c r="AF29" s="16">
        <v>59652.110000000008</v>
      </c>
      <c r="AG29" s="16">
        <v>66867.340000000026</v>
      </c>
      <c r="AH29" s="16">
        <v>50278.169999999984</v>
      </c>
      <c r="AI29" s="16">
        <v>57614.150000000016</v>
      </c>
      <c r="AJ29" s="16">
        <v>85528.279999999984</v>
      </c>
      <c r="AK29" s="16">
        <v>42001.039999999986</v>
      </c>
      <c r="AL29" s="16">
        <v>55378.139999999992</v>
      </c>
      <c r="AM29" s="16">
        <v>53764.909999999989</v>
      </c>
      <c r="AN29" s="16">
        <v>41098.360000000008</v>
      </c>
      <c r="AO29" s="16">
        <v>52728.55</v>
      </c>
      <c r="AP29" s="16">
        <v>41093.39</v>
      </c>
      <c r="AQ29" s="16">
        <v>200744.77</v>
      </c>
      <c r="AR29" s="16">
        <v>31585.849999999991</v>
      </c>
      <c r="AS29" s="16">
        <v>134114.13</v>
      </c>
      <c r="AT29" s="16">
        <v>38382.630000000005</v>
      </c>
      <c r="AU29" s="16">
        <v>52395.140000000007</v>
      </c>
      <c r="AV29" s="16">
        <v>44995.659999999996</v>
      </c>
    </row>
    <row r="30" spans="3:48" ht="15" thickTop="1" x14ac:dyDescent="0.3">
      <c r="C30" s="17"/>
      <c r="D30" s="39"/>
      <c r="E30" s="19"/>
      <c r="F30" s="19"/>
      <c r="G30" s="19"/>
      <c r="H30" s="50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</row>
    <row r="31" spans="3:48" x14ac:dyDescent="0.3">
      <c r="C31" s="52"/>
      <c r="D31" s="22" t="s">
        <v>19</v>
      </c>
      <c r="E31" s="23"/>
      <c r="F31" s="24"/>
      <c r="G31" s="24"/>
      <c r="H31" s="53">
        <f>SUMIFS([1]Recebimentos!$P:$P,[1]Recebimentos!$F:$F,'Visão Geral'!$H$3,[1]Recebimentos!$K:$K,"Mês")</f>
        <v>33340.159999999996</v>
      </c>
      <c r="I31" s="54"/>
      <c r="J31" s="54"/>
      <c r="K31" s="55">
        <v>35557.700000000012</v>
      </c>
      <c r="L31" s="55">
        <v>264342.43</v>
      </c>
      <c r="M31" s="55">
        <v>42184.849999999991</v>
      </c>
      <c r="N31" s="55">
        <v>46481.62000000001</v>
      </c>
      <c r="O31" s="55">
        <v>63697.889999999992</v>
      </c>
      <c r="P31" s="55">
        <v>66967.22</v>
      </c>
      <c r="Q31" s="55">
        <v>73424.619999999981</v>
      </c>
      <c r="R31" s="55">
        <v>57061.31</v>
      </c>
      <c r="S31" s="55">
        <v>54997.859999999986</v>
      </c>
      <c r="T31" s="55">
        <v>56693.930000000022</v>
      </c>
      <c r="U31" s="55">
        <v>77480.060000000012</v>
      </c>
      <c r="V31" s="55">
        <v>63481.47</v>
      </c>
      <c r="W31" s="55">
        <v>119494.31999999999</v>
      </c>
      <c r="X31" s="55">
        <v>148230.30000000002</v>
      </c>
      <c r="Y31" s="55">
        <v>99448.550000000017</v>
      </c>
      <c r="Z31" s="55">
        <v>351256.48999999993</v>
      </c>
      <c r="AA31" s="55">
        <v>68086.470000000016</v>
      </c>
      <c r="AB31" s="55">
        <v>112071.98</v>
      </c>
      <c r="AC31" s="55">
        <v>115716.04999999999</v>
      </c>
      <c r="AD31" s="55">
        <v>82495.749999999971</v>
      </c>
      <c r="AE31" s="55">
        <v>61745.580000000016</v>
      </c>
      <c r="AF31" s="55">
        <v>59652.110000000008</v>
      </c>
      <c r="AG31" s="55">
        <v>66867.340000000026</v>
      </c>
      <c r="AH31" s="55">
        <v>50278.169999999984</v>
      </c>
      <c r="AI31" s="55">
        <v>57614.150000000016</v>
      </c>
      <c r="AJ31" s="55">
        <v>85528.279999999984</v>
      </c>
      <c r="AK31" s="55">
        <v>42001.039999999986</v>
      </c>
      <c r="AL31" s="55">
        <v>55378.139999999992</v>
      </c>
      <c r="AM31" s="55">
        <v>53764.909999999989</v>
      </c>
      <c r="AN31" s="55">
        <v>41098.360000000008</v>
      </c>
      <c r="AO31" s="55">
        <v>52728.55</v>
      </c>
      <c r="AP31" s="55">
        <v>41093.39</v>
      </c>
      <c r="AQ31" s="55">
        <v>200744.77</v>
      </c>
      <c r="AR31" s="55">
        <v>31585.849999999991</v>
      </c>
      <c r="AS31" s="55">
        <v>134114.13</v>
      </c>
      <c r="AT31" s="55">
        <v>38382.630000000005</v>
      </c>
      <c r="AU31" s="55">
        <v>52395.140000000007</v>
      </c>
      <c r="AV31" s="55">
        <v>44995.659999999996</v>
      </c>
    </row>
    <row r="32" spans="3:48" x14ac:dyDescent="0.3">
      <c r="C32" s="52"/>
      <c r="D32" s="22" t="s">
        <v>20</v>
      </c>
      <c r="E32" s="23"/>
      <c r="F32" s="24"/>
      <c r="G32" s="24"/>
      <c r="H32" s="56">
        <v>33</v>
      </c>
      <c r="K32" s="57">
        <v>33</v>
      </c>
      <c r="L32" s="57">
        <v>37</v>
      </c>
      <c r="M32" s="57">
        <v>37</v>
      </c>
      <c r="N32" s="57">
        <v>41</v>
      </c>
      <c r="O32" s="57">
        <v>46</v>
      </c>
      <c r="P32" s="57">
        <v>46</v>
      </c>
      <c r="Q32" s="57">
        <v>48</v>
      </c>
      <c r="R32" s="57">
        <v>52</v>
      </c>
      <c r="S32" s="57">
        <v>52</v>
      </c>
      <c r="T32" s="57">
        <v>50</v>
      </c>
      <c r="U32" s="57">
        <v>50</v>
      </c>
      <c r="V32" s="57">
        <v>52</v>
      </c>
      <c r="W32" s="57">
        <v>61</v>
      </c>
      <c r="X32" s="57">
        <v>63</v>
      </c>
      <c r="Y32" s="57">
        <v>63</v>
      </c>
      <c r="Z32" s="57">
        <v>66</v>
      </c>
      <c r="AA32" s="57">
        <v>68</v>
      </c>
      <c r="AB32" s="57">
        <v>68</v>
      </c>
      <c r="AC32" s="57">
        <v>64</v>
      </c>
      <c r="AD32" s="57">
        <v>64</v>
      </c>
      <c r="AE32" s="57">
        <v>73</v>
      </c>
      <c r="AF32" s="57">
        <v>70</v>
      </c>
      <c r="AG32" s="57">
        <v>68</v>
      </c>
      <c r="AH32" s="57">
        <v>68</v>
      </c>
      <c r="AI32" s="57">
        <v>69</v>
      </c>
      <c r="AJ32" s="57">
        <v>60</v>
      </c>
      <c r="AK32" s="57">
        <v>58</v>
      </c>
      <c r="AL32" s="57">
        <v>49</v>
      </c>
      <c r="AM32" s="57">
        <v>49</v>
      </c>
      <c r="AN32" s="57">
        <v>51</v>
      </c>
      <c r="AO32" s="57">
        <v>44</v>
      </c>
      <c r="AP32" s="57">
        <v>44</v>
      </c>
      <c r="AQ32" s="57">
        <v>46</v>
      </c>
      <c r="AR32" s="57">
        <v>42</v>
      </c>
      <c r="AS32" s="57">
        <v>54</v>
      </c>
      <c r="AT32" s="57">
        <v>57</v>
      </c>
      <c r="AU32" s="57">
        <v>32</v>
      </c>
      <c r="AV32" s="57">
        <v>32</v>
      </c>
    </row>
    <row r="33" spans="3:48" x14ac:dyDescent="0.3">
      <c r="C33" s="52"/>
      <c r="D33" s="58"/>
      <c r="E33" s="19"/>
      <c r="F33" s="19"/>
      <c r="G33" s="19"/>
      <c r="H33" s="40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</row>
    <row r="34" spans="3:48" ht="20.100000000000001" customHeight="1" thickBot="1" x14ac:dyDescent="0.35">
      <c r="C34" s="59" t="s">
        <v>21</v>
      </c>
      <c r="D34" s="60" t="s">
        <v>22</v>
      </c>
      <c r="E34" s="61"/>
      <c r="F34" s="61"/>
      <c r="G34" s="61"/>
      <c r="H34" s="14">
        <f>SUMIFS([1]Recebimentos!P:P,[1]Recebimentos!K:K,"Antecipação",[1]Recebimentos!F:F,'Visão Geral'!H3)</f>
        <v>0</v>
      </c>
      <c r="I34" s="62"/>
      <c r="J34" s="62"/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17039.79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4341.8500000000004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</row>
    <row r="35" spans="3:48" ht="15" customHeight="1" collapsed="1" thickTop="1" x14ac:dyDescent="0.3">
      <c r="C35" s="63"/>
      <c r="D35" s="39"/>
      <c r="H35" s="64"/>
      <c r="I35" s="65"/>
      <c r="J35" s="65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</row>
    <row r="36" spans="3:48" ht="20.100000000000001" customHeight="1" thickBot="1" x14ac:dyDescent="0.35">
      <c r="C36" s="59" t="s">
        <v>23</v>
      </c>
      <c r="D36" s="60" t="s">
        <v>24</v>
      </c>
      <c r="E36" s="61"/>
      <c r="F36" s="61"/>
      <c r="G36" s="61"/>
      <c r="H36" s="14">
        <f>SUMIFS([1]Recebimentos!P:P,[1]Recebimentos!K:K,"Atraso",[1]Recebimentos!F:F,H3)</f>
        <v>16504.61</v>
      </c>
      <c r="I36" s="62"/>
      <c r="J36" s="62"/>
      <c r="K36" s="16">
        <v>17458.88</v>
      </c>
      <c r="L36" s="16">
        <v>21178.92</v>
      </c>
      <c r="M36" s="16">
        <v>8711.16</v>
      </c>
      <c r="N36" s="16">
        <v>23294.27</v>
      </c>
      <c r="O36" s="16">
        <v>20994.36</v>
      </c>
      <c r="P36" s="16">
        <v>29754.170000000002</v>
      </c>
      <c r="Q36" s="16">
        <v>22720.940000000002</v>
      </c>
      <c r="R36" s="16">
        <v>14525.859999999999</v>
      </c>
      <c r="S36" s="16">
        <v>17141.560000000001</v>
      </c>
      <c r="T36" s="16">
        <v>18119.88</v>
      </c>
      <c r="U36" s="16">
        <v>18210.600000000002</v>
      </c>
      <c r="V36" s="16">
        <v>8577.26</v>
      </c>
      <c r="W36" s="16">
        <v>34059.550000000003</v>
      </c>
      <c r="X36" s="16">
        <v>19839.350000000002</v>
      </c>
      <c r="Y36" s="16">
        <v>7892.5499999999993</v>
      </c>
      <c r="Z36" s="16">
        <v>20752.09</v>
      </c>
      <c r="AA36" s="16">
        <v>5241.66</v>
      </c>
      <c r="AB36" s="16">
        <v>26597.040000000001</v>
      </c>
      <c r="AC36" s="16">
        <v>11071.06</v>
      </c>
      <c r="AD36" s="16">
        <v>12985.74</v>
      </c>
      <c r="AE36" s="16">
        <v>65244.27</v>
      </c>
      <c r="AF36" s="16">
        <v>22199.350000000002</v>
      </c>
      <c r="AG36" s="16">
        <v>17915.349999999999</v>
      </c>
      <c r="AH36" s="16">
        <v>21205.5</v>
      </c>
      <c r="AI36" s="16">
        <v>31179.269999999997</v>
      </c>
      <c r="AJ36" s="16">
        <v>135252.08000000002</v>
      </c>
      <c r="AK36" s="16">
        <v>8379.4500000000007</v>
      </c>
      <c r="AL36" s="16">
        <v>8587.82</v>
      </c>
      <c r="AM36" s="16">
        <v>3809.78</v>
      </c>
      <c r="AN36" s="16">
        <v>25195.01</v>
      </c>
      <c r="AO36" s="16">
        <v>7118.1</v>
      </c>
      <c r="AP36" s="16">
        <v>8602.0400000000009</v>
      </c>
      <c r="AQ36" s="16">
        <v>12573.51</v>
      </c>
      <c r="AR36" s="16">
        <v>8459.36</v>
      </c>
      <c r="AS36" s="16">
        <v>15396.019999999999</v>
      </c>
      <c r="AT36" s="16">
        <v>8628.5499999999993</v>
      </c>
      <c r="AU36" s="16">
        <v>7884.54</v>
      </c>
      <c r="AV36" s="16">
        <v>8944.5400000000009</v>
      </c>
    </row>
    <row r="37" spans="3:48" ht="15" customHeight="1" collapsed="1" thickTop="1" x14ac:dyDescent="0.3">
      <c r="C37" s="63"/>
      <c r="D37" s="39"/>
      <c r="H37" s="50"/>
      <c r="I37" s="65"/>
      <c r="J37" s="65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</row>
    <row r="38" spans="3:48" ht="15" thickBot="1" x14ac:dyDescent="0.35">
      <c r="C38" s="10" t="s">
        <v>25</v>
      </c>
      <c r="D38" s="11" t="s">
        <v>26</v>
      </c>
      <c r="E38" s="12"/>
      <c r="F38" s="13"/>
      <c r="G38" s="13"/>
      <c r="H38" s="14">
        <f>[1]Inadimplência!$J$10</f>
        <v>13846447.220000004</v>
      </c>
      <c r="I38" s="15"/>
      <c r="J38" s="15"/>
      <c r="K38" s="16">
        <v>903592.8</v>
      </c>
      <c r="L38" s="16">
        <v>409237.84</v>
      </c>
      <c r="M38" s="16">
        <v>548005.53</v>
      </c>
      <c r="N38" s="16">
        <v>527145.5</v>
      </c>
      <c r="O38" s="16">
        <v>553729.27</v>
      </c>
      <c r="P38" s="16">
        <v>493293.66</v>
      </c>
      <c r="Q38" s="16">
        <v>291184.54000000004</v>
      </c>
      <c r="R38" s="16">
        <v>109730.63</v>
      </c>
      <c r="S38" s="16">
        <v>139834.38</v>
      </c>
      <c r="T38" s="16">
        <v>169000.61</v>
      </c>
      <c r="U38" s="16">
        <v>307116.55</v>
      </c>
      <c r="V38" s="16">
        <v>315754.91000000003</v>
      </c>
      <c r="W38" s="16">
        <v>258477.16999999998</v>
      </c>
      <c r="X38" s="16">
        <v>778914.23</v>
      </c>
      <c r="Y38" s="16">
        <v>272712.57999999996</v>
      </c>
      <c r="Z38" s="16">
        <v>407967.83000000007</v>
      </c>
      <c r="AA38" s="16">
        <v>440224.32</v>
      </c>
      <c r="AB38" s="16">
        <v>478000.94999999995</v>
      </c>
      <c r="AC38" s="16">
        <v>478341.46</v>
      </c>
      <c r="AD38" s="16">
        <v>463489.56999999995</v>
      </c>
      <c r="AE38" s="16">
        <v>265016.48</v>
      </c>
      <c r="AF38" s="16">
        <v>248093.22999999998</v>
      </c>
      <c r="AG38" s="16">
        <v>249708.47999999998</v>
      </c>
      <c r="AH38" s="16">
        <v>424165.89</v>
      </c>
      <c r="AI38" s="16">
        <v>381903.5500000001</v>
      </c>
      <c r="AJ38" s="16">
        <v>177453.58000000002</v>
      </c>
      <c r="AK38" s="16">
        <v>145029.46</v>
      </c>
      <c r="AL38" s="16">
        <v>194150.57000000004</v>
      </c>
      <c r="AM38" s="16">
        <v>137840.17000000001</v>
      </c>
      <c r="AN38" s="16">
        <v>148045.10999999999</v>
      </c>
      <c r="AO38" s="16">
        <v>193750.13</v>
      </c>
      <c r="AP38" s="16">
        <v>188585.72999999998</v>
      </c>
      <c r="AQ38" s="16">
        <v>162745.14000000001</v>
      </c>
      <c r="AR38" s="16">
        <v>161404.90999999997</v>
      </c>
      <c r="AS38" s="16">
        <v>216729.29</v>
      </c>
      <c r="AT38" s="16">
        <v>251308.15000000002</v>
      </c>
      <c r="AU38" s="16">
        <v>242924.21000000002</v>
      </c>
      <c r="AV38" s="16">
        <v>207717.54</v>
      </c>
    </row>
    <row r="39" spans="3:48" ht="15" thickTop="1" x14ac:dyDescent="0.3">
      <c r="C39" s="67" t="s">
        <v>27</v>
      </c>
      <c r="D39" s="39"/>
      <c r="E39" s="19"/>
      <c r="F39" s="19"/>
      <c r="G39" s="19"/>
      <c r="H39" s="68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</row>
    <row r="40" spans="3:48" ht="15" thickBot="1" x14ac:dyDescent="0.35">
      <c r="C40" s="10" t="s">
        <v>28</v>
      </c>
      <c r="D40" s="11" t="s">
        <v>29</v>
      </c>
      <c r="E40" s="12"/>
      <c r="F40" s="13"/>
      <c r="G40" s="13"/>
      <c r="H40" s="70">
        <f>[1]Inadimplência!$I$10</f>
        <v>73</v>
      </c>
      <c r="I40" s="15"/>
      <c r="J40" s="15"/>
      <c r="K40" s="71">
        <v>27</v>
      </c>
      <c r="L40" s="71">
        <v>18</v>
      </c>
      <c r="M40" s="71">
        <v>20</v>
      </c>
      <c r="N40" s="71">
        <v>18</v>
      </c>
      <c r="O40" s="71">
        <v>47</v>
      </c>
      <c r="P40" s="71">
        <v>13</v>
      </c>
      <c r="Q40" s="71">
        <v>12</v>
      </c>
      <c r="R40" s="71">
        <v>16</v>
      </c>
      <c r="S40" s="71">
        <v>18</v>
      </c>
      <c r="T40" s="71">
        <v>20</v>
      </c>
      <c r="U40" s="71">
        <v>27</v>
      </c>
      <c r="V40" s="71">
        <v>21</v>
      </c>
      <c r="W40" s="71">
        <v>31</v>
      </c>
      <c r="X40" s="71">
        <v>19</v>
      </c>
      <c r="Y40" s="71">
        <v>13</v>
      </c>
      <c r="Z40" s="71">
        <v>23</v>
      </c>
      <c r="AA40" s="71">
        <v>24</v>
      </c>
      <c r="AB40" s="71">
        <v>28</v>
      </c>
      <c r="AC40" s="71">
        <v>28</v>
      </c>
      <c r="AD40" s="71">
        <v>25</v>
      </c>
      <c r="AE40" s="71">
        <v>31</v>
      </c>
      <c r="AF40" s="71">
        <v>29</v>
      </c>
      <c r="AG40" s="71">
        <v>32</v>
      </c>
      <c r="AH40" s="71">
        <v>31</v>
      </c>
      <c r="AI40" s="71">
        <v>35</v>
      </c>
      <c r="AJ40" s="71">
        <v>27</v>
      </c>
      <c r="AK40" s="71">
        <v>22</v>
      </c>
      <c r="AL40" s="71">
        <v>75</v>
      </c>
      <c r="AM40" s="71">
        <v>19</v>
      </c>
      <c r="AN40" s="71">
        <v>23</v>
      </c>
      <c r="AO40" s="71">
        <v>25</v>
      </c>
      <c r="AP40" s="71">
        <v>26</v>
      </c>
      <c r="AQ40" s="71">
        <v>23</v>
      </c>
      <c r="AR40" s="71">
        <v>30</v>
      </c>
      <c r="AS40" s="71">
        <v>35</v>
      </c>
      <c r="AT40" s="71">
        <v>31</v>
      </c>
      <c r="AU40" s="71">
        <v>32</v>
      </c>
      <c r="AV40" s="71">
        <v>38</v>
      </c>
    </row>
    <row r="41" spans="3:48" ht="15" thickTop="1" x14ac:dyDescent="0.3">
      <c r="C41" s="17"/>
      <c r="D41" s="39"/>
      <c r="E41" s="19"/>
      <c r="F41" s="19"/>
      <c r="G41" s="19"/>
      <c r="H41" s="68"/>
      <c r="I41"/>
      <c r="J41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</row>
    <row r="42" spans="3:48" ht="15" thickBot="1" x14ac:dyDescent="0.35">
      <c r="C42" s="10" t="s">
        <v>30</v>
      </c>
      <c r="D42" s="11" t="s">
        <v>31</v>
      </c>
      <c r="E42" s="12"/>
      <c r="F42" s="13"/>
      <c r="G42" s="13"/>
      <c r="H42" s="14">
        <f>'[1]Atraso acima 3 Parcelas'!K11</f>
        <v>0</v>
      </c>
      <c r="I42" s="72"/>
      <c r="J42" s="72"/>
      <c r="K42" s="16">
        <v>1405634.6700000002</v>
      </c>
      <c r="L42" s="16">
        <v>2783718.95</v>
      </c>
      <c r="M42" s="16">
        <v>1339171.2200000002</v>
      </c>
      <c r="N42" s="16">
        <v>1002237.9400000002</v>
      </c>
      <c r="O42" s="16">
        <v>998619.9</v>
      </c>
      <c r="P42" s="16">
        <v>685976.16</v>
      </c>
      <c r="Q42" s="16">
        <v>683595.05999999994</v>
      </c>
      <c r="R42" s="16">
        <v>1016083.8500000001</v>
      </c>
      <c r="S42" s="16">
        <v>1294754.04</v>
      </c>
      <c r="T42" s="16">
        <v>1140771.29</v>
      </c>
      <c r="U42" s="16">
        <v>1139269.29</v>
      </c>
      <c r="V42" s="16">
        <v>1092880.49</v>
      </c>
      <c r="W42" s="16">
        <v>913716.59999999974</v>
      </c>
      <c r="X42" s="16">
        <v>929839.00000000023</v>
      </c>
      <c r="Y42" s="16">
        <v>980612.22000000032</v>
      </c>
      <c r="Z42" s="16">
        <v>1483028.2299999997</v>
      </c>
      <c r="AA42" s="16">
        <v>1423189.4800000004</v>
      </c>
      <c r="AB42" s="16">
        <v>1941077.7100000002</v>
      </c>
      <c r="AC42" s="16">
        <v>1970521.4900000002</v>
      </c>
      <c r="AD42" s="16">
        <v>2168380.2199999997</v>
      </c>
      <c r="AE42" s="16">
        <v>2277812.58</v>
      </c>
      <c r="AF42" s="16">
        <v>2138412.4000000004</v>
      </c>
      <c r="AG42" s="16">
        <v>1939319.0999999996</v>
      </c>
      <c r="AH42" s="16">
        <v>1976061.1400000001</v>
      </c>
      <c r="AI42" s="16">
        <v>1579517.1900000002</v>
      </c>
      <c r="AJ42" s="16">
        <v>1565206.8100000003</v>
      </c>
      <c r="AK42" s="16">
        <v>1384032.65</v>
      </c>
      <c r="AL42" s="16">
        <v>2021720.6399999997</v>
      </c>
      <c r="AM42" s="16">
        <v>2027732.3699999996</v>
      </c>
      <c r="AN42" s="16">
        <v>2194880.4400000004</v>
      </c>
      <c r="AO42" s="16">
        <v>2430403.7799999998</v>
      </c>
      <c r="AP42" s="16">
        <v>2430206.19</v>
      </c>
      <c r="AQ42" s="16">
        <v>2292541.5399999996</v>
      </c>
      <c r="AR42" s="16">
        <v>2145435.8800000008</v>
      </c>
      <c r="AS42" s="16">
        <v>2917623.31</v>
      </c>
      <c r="AT42" s="16">
        <v>3406345.9499999997</v>
      </c>
      <c r="AU42" s="16">
        <v>3101690.6900000004</v>
      </c>
      <c r="AV42" s="16">
        <v>3126872.3699999987</v>
      </c>
    </row>
    <row r="43" spans="3:48" ht="15" collapsed="1" thickTop="1" x14ac:dyDescent="0.3">
      <c r="C43" s="17"/>
      <c r="D43" s="39"/>
      <c r="E43" s="19"/>
      <c r="F43" s="19"/>
      <c r="G43" s="19"/>
      <c r="H43" s="40"/>
      <c r="I43"/>
      <c r="J43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</row>
    <row r="44" spans="3:48" x14ac:dyDescent="0.3">
      <c r="C44" s="52"/>
      <c r="D44" s="22" t="s">
        <v>32</v>
      </c>
      <c r="E44" s="23"/>
      <c r="F44" s="24"/>
      <c r="G44" s="24"/>
      <c r="H44" s="25">
        <f>'[1]Atraso acima 3 Parcelas'!J11</f>
        <v>0</v>
      </c>
      <c r="I44"/>
      <c r="J44"/>
      <c r="K44" s="26">
        <v>92162.53</v>
      </c>
      <c r="L44" s="26">
        <v>26770.989999999998</v>
      </c>
      <c r="M44" s="26">
        <v>92765.420000000013</v>
      </c>
      <c r="N44" s="26">
        <v>75561.23000000001</v>
      </c>
      <c r="O44" s="26">
        <v>72956.340000000011</v>
      </c>
      <c r="P44" s="26">
        <v>66831.62</v>
      </c>
      <c r="Q44" s="26">
        <v>65996.680000000008</v>
      </c>
      <c r="R44" s="26">
        <v>76900.24000000002</v>
      </c>
      <c r="S44" s="26">
        <v>107596.73999999999</v>
      </c>
      <c r="T44" s="26">
        <v>102501.80000000002</v>
      </c>
      <c r="U44" s="26">
        <v>102722.26000000001</v>
      </c>
      <c r="V44" s="26">
        <v>112811.87</v>
      </c>
      <c r="W44" s="26">
        <v>171130.55000000002</v>
      </c>
      <c r="X44" s="26">
        <v>153834.5</v>
      </c>
      <c r="Y44" s="26">
        <v>261502.34</v>
      </c>
      <c r="Z44" s="26">
        <v>167661.02000000002</v>
      </c>
      <c r="AA44" s="26">
        <v>172746.15</v>
      </c>
      <c r="AB44" s="26">
        <v>211150.05000000002</v>
      </c>
      <c r="AC44" s="26">
        <v>232531.94</v>
      </c>
      <c r="AD44" s="26">
        <v>227395.86000000002</v>
      </c>
      <c r="AE44" s="26">
        <v>226165.75</v>
      </c>
      <c r="AF44" s="26">
        <v>207397.78999999998</v>
      </c>
      <c r="AG44" s="26">
        <v>199465.83</v>
      </c>
      <c r="AH44" s="26">
        <v>183591.4</v>
      </c>
      <c r="AI44" s="26">
        <v>109115.3</v>
      </c>
      <c r="AJ44" s="26">
        <v>121548.31999999998</v>
      </c>
      <c r="AK44" s="26">
        <v>90419.629999999976</v>
      </c>
      <c r="AL44" s="26">
        <v>126656.98999999999</v>
      </c>
      <c r="AM44" s="26">
        <v>120645.26</v>
      </c>
      <c r="AN44" s="26">
        <v>2194880.4400000004</v>
      </c>
      <c r="AO44" s="26">
        <v>2430403.7799999998</v>
      </c>
      <c r="AP44" s="26">
        <v>2430206.19</v>
      </c>
      <c r="AQ44" s="26">
        <v>2292541.5399999996</v>
      </c>
      <c r="AR44" s="26">
        <v>2145435.8800000008</v>
      </c>
      <c r="AS44" s="26">
        <v>2917623.31</v>
      </c>
      <c r="AT44" s="26">
        <v>3406345.9499999997</v>
      </c>
      <c r="AU44" s="26">
        <v>3101690.6900000004</v>
      </c>
      <c r="AV44" s="26">
        <v>3126872.3699999987</v>
      </c>
    </row>
    <row r="45" spans="3:48" x14ac:dyDescent="0.3">
      <c r="C45" s="52"/>
      <c r="D45" s="22" t="s">
        <v>33</v>
      </c>
      <c r="E45" s="23"/>
      <c r="F45" s="24"/>
      <c r="G45" s="24"/>
      <c r="H45" s="25">
        <f>'[1]Atraso acima 3 Parcelas'!L11</f>
        <v>0</v>
      </c>
      <c r="I45"/>
      <c r="J45"/>
      <c r="K45" s="26">
        <v>1497797.2000000004</v>
      </c>
      <c r="L45" s="26">
        <v>2810489.94</v>
      </c>
      <c r="M45" s="26">
        <v>1431936.6400000004</v>
      </c>
      <c r="N45" s="26">
        <v>1077799.1700000002</v>
      </c>
      <c r="O45" s="26">
        <v>1071576.2400000002</v>
      </c>
      <c r="P45" s="26">
        <v>752807.78</v>
      </c>
      <c r="Q45" s="26">
        <v>749591.73999999987</v>
      </c>
      <c r="R45" s="26">
        <v>1092984.0900000001</v>
      </c>
      <c r="S45" s="26">
        <v>1402350.78</v>
      </c>
      <c r="T45" s="26">
        <v>1243273.0899999999</v>
      </c>
      <c r="U45" s="26">
        <v>1241991.5500000003</v>
      </c>
      <c r="V45" s="26">
        <v>1205692.3599999999</v>
      </c>
      <c r="W45" s="26">
        <v>1084847.1499999997</v>
      </c>
      <c r="X45" s="26">
        <v>1083673.5000000002</v>
      </c>
      <c r="Y45" s="26">
        <v>1242114.5600000003</v>
      </c>
      <c r="Z45" s="26">
        <v>1650689.2499999998</v>
      </c>
      <c r="AA45" s="26">
        <v>1595935.6300000004</v>
      </c>
      <c r="AB45" s="26">
        <v>2152227.7600000002</v>
      </c>
      <c r="AC45" s="26">
        <v>2203053.4300000002</v>
      </c>
      <c r="AD45" s="26">
        <v>2395776.08</v>
      </c>
      <c r="AE45" s="26">
        <v>2503978.3299999991</v>
      </c>
      <c r="AF45" s="26">
        <v>2345810.1900000004</v>
      </c>
      <c r="AG45" s="26">
        <v>2138784.9299999997</v>
      </c>
      <c r="AH45" s="26">
        <v>2159652.5400000005</v>
      </c>
      <c r="AI45" s="26">
        <v>1688632.4900000002</v>
      </c>
      <c r="AJ45" s="26">
        <v>1686755.13</v>
      </c>
      <c r="AK45" s="26">
        <v>1474452.2799999998</v>
      </c>
      <c r="AL45" s="26">
        <v>2148377.63</v>
      </c>
      <c r="AM45" s="26">
        <v>2148377.63</v>
      </c>
      <c r="AN45" s="26">
        <v>2328388.3000000007</v>
      </c>
      <c r="AO45" s="26">
        <v>2611482.63</v>
      </c>
      <c r="AP45" s="26">
        <v>2601508.7899999996</v>
      </c>
      <c r="AQ45" s="26">
        <v>2441198.5099999998</v>
      </c>
      <c r="AR45" s="26">
        <v>2293768.9900000007</v>
      </c>
      <c r="AS45" s="26">
        <v>3060923.98</v>
      </c>
      <c r="AT45" s="26">
        <v>3603924.1</v>
      </c>
      <c r="AU45" s="26">
        <v>3280226.810000001</v>
      </c>
      <c r="AV45" s="26">
        <v>3290772.1599999992</v>
      </c>
    </row>
    <row r="46" spans="3:48" x14ac:dyDescent="0.3">
      <c r="C46" s="17"/>
      <c r="D46" s="39"/>
      <c r="E46" s="19"/>
      <c r="F46" s="19"/>
      <c r="G46" s="19"/>
      <c r="H46" s="68"/>
      <c r="I46"/>
      <c r="J46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</row>
    <row r="47" spans="3:48" ht="15" thickBot="1" x14ac:dyDescent="0.35">
      <c r="C47" s="10" t="s">
        <v>34</v>
      </c>
      <c r="D47" s="11" t="s">
        <v>35</v>
      </c>
      <c r="E47" s="12"/>
      <c r="F47" s="13"/>
      <c r="G47" s="13"/>
      <c r="H47" s="70">
        <f>'[1]Atraso acima 3 Parcelas'!B11</f>
        <v>0</v>
      </c>
      <c r="I47" s="15"/>
      <c r="J47" s="15"/>
      <c r="K47" s="71">
        <v>7</v>
      </c>
      <c r="L47" s="71">
        <v>15</v>
      </c>
      <c r="M47" s="71">
        <v>8</v>
      </c>
      <c r="N47" s="71">
        <v>6</v>
      </c>
      <c r="O47" s="71">
        <v>6</v>
      </c>
      <c r="P47" s="71">
        <v>4</v>
      </c>
      <c r="Q47" s="71">
        <v>4</v>
      </c>
      <c r="R47" s="71">
        <v>6</v>
      </c>
      <c r="S47" s="71">
        <v>8</v>
      </c>
      <c r="T47" s="71">
        <v>7</v>
      </c>
      <c r="U47" s="71">
        <v>7</v>
      </c>
      <c r="V47" s="71">
        <v>7</v>
      </c>
      <c r="W47" s="71">
        <v>7</v>
      </c>
      <c r="X47" s="71">
        <v>7</v>
      </c>
      <c r="Y47" s="71">
        <v>8</v>
      </c>
      <c r="Z47" s="71">
        <v>10</v>
      </c>
      <c r="AA47" s="71">
        <v>10</v>
      </c>
      <c r="AB47" s="71">
        <v>13</v>
      </c>
      <c r="AC47" s="71">
        <v>13</v>
      </c>
      <c r="AD47" s="71">
        <v>13</v>
      </c>
      <c r="AE47" s="71">
        <v>15</v>
      </c>
      <c r="AF47" s="71">
        <v>14</v>
      </c>
      <c r="AG47" s="71">
        <v>13</v>
      </c>
      <c r="AH47" s="71">
        <v>13</v>
      </c>
      <c r="AI47" s="71">
        <v>10</v>
      </c>
      <c r="AJ47" s="71">
        <v>10</v>
      </c>
      <c r="AK47" s="71">
        <v>9</v>
      </c>
      <c r="AL47" s="71">
        <v>13</v>
      </c>
      <c r="AM47" s="71">
        <v>16</v>
      </c>
      <c r="AN47" s="71">
        <v>16</v>
      </c>
      <c r="AO47" s="71">
        <v>18</v>
      </c>
      <c r="AP47" s="71">
        <v>19</v>
      </c>
      <c r="AQ47" s="71">
        <v>14</v>
      </c>
      <c r="AR47" s="71">
        <v>14</v>
      </c>
      <c r="AS47" s="71">
        <v>19</v>
      </c>
      <c r="AT47" s="71">
        <v>22</v>
      </c>
      <c r="AU47" s="71">
        <v>20</v>
      </c>
      <c r="AV47" s="71">
        <v>26</v>
      </c>
    </row>
    <row r="48" spans="3:48" ht="15" thickTop="1" x14ac:dyDescent="0.3">
      <c r="C48" s="17"/>
      <c r="D48" s="39"/>
      <c r="E48" s="19"/>
      <c r="F48" s="19"/>
      <c r="G48" s="19"/>
      <c r="H48" s="68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</row>
    <row r="49" spans="3:48" ht="15" thickBot="1" x14ac:dyDescent="0.35">
      <c r="C49" s="10" t="s">
        <v>36</v>
      </c>
      <c r="D49" s="11" t="s">
        <v>37</v>
      </c>
      <c r="E49" s="12"/>
      <c r="F49" s="13"/>
      <c r="G49" s="13"/>
      <c r="H49" s="73">
        <f>'[1]Atraso acima 3 Parcelas'!M11</f>
        <v>0</v>
      </c>
      <c r="I49" s="15"/>
      <c r="J49" s="15"/>
      <c r="K49" s="74">
        <v>2.8119489180907759E-2</v>
      </c>
      <c r="L49" s="74">
        <v>5.5595600268281906E-2</v>
      </c>
      <c r="M49" s="74">
        <v>2.7827212634315049E-2</v>
      </c>
      <c r="N49" s="74">
        <v>2.1237699075517764E-2</v>
      </c>
      <c r="O49" s="74">
        <v>2.1611176535276215E-2</v>
      </c>
      <c r="P49" s="74">
        <v>1.5122366042762361E-2</v>
      </c>
      <c r="Q49" s="74">
        <v>1.5290263393442628E-2</v>
      </c>
      <c r="R49" s="74">
        <v>2.2453900078229172E-2</v>
      </c>
      <c r="S49" s="74">
        <v>2.9649077130655198E-2</v>
      </c>
      <c r="T49" s="74">
        <v>2.6285791162663323E-2</v>
      </c>
      <c r="U49" s="74">
        <v>2.7121166858313093E-2</v>
      </c>
      <c r="V49" s="74">
        <v>2.6688697463847416E-2</v>
      </c>
      <c r="W49" s="74">
        <v>2.433777715330681E-2</v>
      </c>
      <c r="X49" s="74">
        <v>2.4562391438040433E-2</v>
      </c>
      <c r="Y49" s="74">
        <v>2.8383227296052537E-2</v>
      </c>
      <c r="Z49" s="74">
        <v>3.8183552926787143E-2</v>
      </c>
      <c r="AA49" s="74">
        <v>3.7157984177624427E-2</v>
      </c>
      <c r="AB49" s="74">
        <v>5.1052382799701701E-2</v>
      </c>
      <c r="AC49" s="74">
        <v>5.3360840025025683E-2</v>
      </c>
      <c r="AD49" s="74">
        <v>6.3708192677971467E-2</v>
      </c>
      <c r="AE49" s="74">
        <v>6.7927461006028311E-2</v>
      </c>
      <c r="AF49" s="74">
        <v>6.5325505100185088E-2</v>
      </c>
      <c r="AG49" s="74">
        <v>6.1420395796749745E-2</v>
      </c>
      <c r="AH49" s="74">
        <v>6.4255584789013012E-2</v>
      </c>
      <c r="AI49" s="74">
        <v>5.3924641934652885E-2</v>
      </c>
      <c r="AJ49" s="74">
        <v>5.5853963122133893E-2</v>
      </c>
      <c r="AK49" s="74">
        <v>5.2992070976288053E-2</v>
      </c>
      <c r="AL49" s="74">
        <v>8.020014570618833E-2</v>
      </c>
      <c r="AM49" s="74">
        <v>8.0173089830953365E-2</v>
      </c>
      <c r="AN49" s="74">
        <v>9.2562761481276012E-2</v>
      </c>
      <c r="AO49" s="74">
        <v>0.12699718862778289</v>
      </c>
      <c r="AP49" s="74">
        <v>0.15153251764306108</v>
      </c>
      <c r="AQ49" s="74">
        <v>0.16168018433576242</v>
      </c>
      <c r="AR49" s="74">
        <v>0.14790591474528497</v>
      </c>
      <c r="AS49" s="74">
        <v>0.15456568985937169</v>
      </c>
      <c r="AT49" s="74">
        <v>0.18229347096660203</v>
      </c>
      <c r="AU49" s="74">
        <v>0.16291254296814245</v>
      </c>
      <c r="AV49" s="74">
        <v>0.15518606300261986</v>
      </c>
    </row>
    <row r="50" spans="3:48" ht="15" thickTop="1" x14ac:dyDescent="0.3">
      <c r="C50" s="17"/>
      <c r="D50" s="39"/>
      <c r="E50" s="19"/>
      <c r="F50" s="19"/>
      <c r="G50" s="19"/>
      <c r="H50" s="68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</row>
    <row r="51" spans="3:48" ht="15" thickBot="1" x14ac:dyDescent="0.35">
      <c r="C51" s="10" t="s">
        <v>38</v>
      </c>
      <c r="D51" s="11" t="s">
        <v>39</v>
      </c>
      <c r="E51" s="12"/>
      <c r="F51" s="13"/>
      <c r="G51" s="13"/>
      <c r="H51" s="75">
        <f>SUM(H53:H54)</f>
        <v>2</v>
      </c>
      <c r="I51" s="15"/>
      <c r="J51" s="15"/>
      <c r="K51" s="76">
        <v>10</v>
      </c>
      <c r="L51" s="76">
        <v>0</v>
      </c>
      <c r="M51" s="76">
        <v>0</v>
      </c>
      <c r="N51" s="76">
        <v>2</v>
      </c>
      <c r="O51" s="76">
        <v>0</v>
      </c>
      <c r="P51" s="76">
        <v>3</v>
      </c>
      <c r="Q51" s="76">
        <v>2</v>
      </c>
      <c r="R51" s="76">
        <v>5</v>
      </c>
      <c r="S51" s="76">
        <v>0</v>
      </c>
      <c r="T51" s="76">
        <v>4</v>
      </c>
      <c r="U51" s="76">
        <v>1</v>
      </c>
      <c r="V51" s="76">
        <v>1</v>
      </c>
      <c r="W51" s="76">
        <v>1</v>
      </c>
      <c r="X51" s="76">
        <v>3</v>
      </c>
      <c r="Y51" s="76">
        <v>5</v>
      </c>
      <c r="Z51" s="76">
        <v>2</v>
      </c>
      <c r="AA51" s="76">
        <v>4</v>
      </c>
      <c r="AB51" s="76">
        <v>6</v>
      </c>
      <c r="AC51" s="76">
        <v>10</v>
      </c>
      <c r="AD51" s="76">
        <v>6</v>
      </c>
      <c r="AE51" s="76">
        <v>8</v>
      </c>
      <c r="AF51" s="76">
        <v>6</v>
      </c>
      <c r="AG51" s="76">
        <v>9</v>
      </c>
      <c r="AH51" s="76">
        <v>10</v>
      </c>
      <c r="AI51" s="76">
        <v>6</v>
      </c>
      <c r="AJ51" s="76">
        <v>14</v>
      </c>
      <c r="AK51" s="76">
        <v>8</v>
      </c>
      <c r="AL51" s="76">
        <v>0</v>
      </c>
      <c r="AM51" s="76">
        <v>11</v>
      </c>
      <c r="AN51" s="76">
        <v>13</v>
      </c>
      <c r="AO51" s="76">
        <v>14</v>
      </c>
      <c r="AP51" s="76">
        <v>11</v>
      </c>
      <c r="AQ51" s="76">
        <v>4</v>
      </c>
      <c r="AR51" s="76">
        <v>2</v>
      </c>
      <c r="AS51" s="76">
        <v>1</v>
      </c>
      <c r="AT51" s="76">
        <v>0</v>
      </c>
      <c r="AU51" s="76">
        <v>0</v>
      </c>
      <c r="AV51" s="76">
        <v>0</v>
      </c>
    </row>
    <row r="52" spans="3:48" ht="15" thickTop="1" x14ac:dyDescent="0.3">
      <c r="C52" s="17"/>
      <c r="D52" s="39"/>
      <c r="E52" s="34"/>
      <c r="F52" s="19"/>
      <c r="G52" s="19"/>
      <c r="H52" s="77"/>
      <c r="I52" s="15"/>
      <c r="J52" s="15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3:48" x14ac:dyDescent="0.3">
      <c r="C53" s="17"/>
      <c r="D53" s="22" t="s">
        <v>40</v>
      </c>
      <c r="E53" s="23"/>
      <c r="F53" s="24"/>
      <c r="G53" s="24"/>
      <c r="H53" s="37">
        <f>COUNTIF([1]Vendas!$J:$J,"a vista")</f>
        <v>0</v>
      </c>
      <c r="I53" s="15"/>
      <c r="J53" s="15"/>
      <c r="K53" s="38">
        <v>1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1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</row>
    <row r="54" spans="3:48" x14ac:dyDescent="0.3">
      <c r="C54" s="17"/>
      <c r="D54" s="22" t="s">
        <v>41</v>
      </c>
      <c r="E54" s="23"/>
      <c r="F54" s="24"/>
      <c r="G54" s="24"/>
      <c r="H54" s="37">
        <f>COUNTIF([1]Vendas!$J:$J,"a prazo")</f>
        <v>2</v>
      </c>
      <c r="I54" s="15"/>
      <c r="J54" s="15"/>
      <c r="K54" s="38">
        <v>9</v>
      </c>
      <c r="L54" s="38">
        <v>0</v>
      </c>
      <c r="M54" s="38">
        <v>0</v>
      </c>
      <c r="N54" s="38">
        <v>2</v>
      </c>
      <c r="O54" s="38">
        <v>0</v>
      </c>
      <c r="P54" s="38">
        <v>3</v>
      </c>
      <c r="Q54" s="38">
        <v>2</v>
      </c>
      <c r="R54" s="38">
        <v>5</v>
      </c>
      <c r="S54" s="38">
        <v>0</v>
      </c>
      <c r="T54" s="38">
        <v>4</v>
      </c>
      <c r="U54" s="38">
        <v>1</v>
      </c>
      <c r="V54" s="38">
        <v>1</v>
      </c>
      <c r="W54" s="38">
        <v>1</v>
      </c>
      <c r="X54" s="38">
        <v>2</v>
      </c>
      <c r="Y54" s="38">
        <v>5</v>
      </c>
      <c r="Z54" s="38">
        <v>2</v>
      </c>
      <c r="AA54" s="38">
        <v>4</v>
      </c>
      <c r="AB54" s="38">
        <v>6</v>
      </c>
      <c r="AC54" s="38">
        <v>10</v>
      </c>
      <c r="AD54" s="38">
        <v>6</v>
      </c>
      <c r="AE54" s="38">
        <v>8</v>
      </c>
      <c r="AF54" s="38">
        <v>6</v>
      </c>
      <c r="AG54" s="38">
        <v>9</v>
      </c>
      <c r="AH54" s="38">
        <v>10</v>
      </c>
      <c r="AI54" s="38">
        <v>6</v>
      </c>
      <c r="AJ54" s="38">
        <v>14</v>
      </c>
      <c r="AK54" s="38">
        <v>8</v>
      </c>
      <c r="AL54" s="38">
        <v>0</v>
      </c>
      <c r="AM54" s="38">
        <v>11</v>
      </c>
      <c r="AN54" s="38">
        <v>13</v>
      </c>
      <c r="AO54" s="38">
        <v>14</v>
      </c>
      <c r="AP54" s="38">
        <v>11</v>
      </c>
      <c r="AQ54" s="38">
        <v>4</v>
      </c>
      <c r="AR54" s="38">
        <v>2</v>
      </c>
      <c r="AS54" s="38">
        <v>1</v>
      </c>
      <c r="AT54" s="38">
        <v>0</v>
      </c>
      <c r="AU54" s="38">
        <v>0</v>
      </c>
      <c r="AV54" s="38">
        <v>0</v>
      </c>
    </row>
    <row r="55" spans="3:48" x14ac:dyDescent="0.3">
      <c r="C55" s="17"/>
      <c r="D55" s="39"/>
      <c r="E55" s="19"/>
      <c r="F55" s="19"/>
      <c r="G55" s="19"/>
      <c r="H55" s="68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</row>
    <row r="56" spans="3:48" ht="15" thickBot="1" x14ac:dyDescent="0.35">
      <c r="C56" s="10" t="s">
        <v>42</v>
      </c>
      <c r="D56" s="11" t="s">
        <v>43</v>
      </c>
      <c r="E56" s="12"/>
      <c r="F56" s="13"/>
      <c r="G56" s="13"/>
      <c r="H56" s="14">
        <f>SUM(H58:H59)</f>
        <v>534494.22</v>
      </c>
      <c r="I56" s="15"/>
      <c r="J56" s="15"/>
      <c r="K56" s="16">
        <v>2666572.5500000003</v>
      </c>
      <c r="L56" s="16">
        <v>0</v>
      </c>
      <c r="M56" s="16">
        <v>0</v>
      </c>
      <c r="N56" s="16">
        <v>545876.92999999993</v>
      </c>
      <c r="O56" s="16">
        <v>0</v>
      </c>
      <c r="P56" s="16">
        <v>803680.11</v>
      </c>
      <c r="Q56" s="16">
        <v>530000</v>
      </c>
      <c r="R56" s="16">
        <v>1283429.7</v>
      </c>
      <c r="S56" s="16">
        <v>0</v>
      </c>
      <c r="T56" s="16">
        <v>949497.68</v>
      </c>
      <c r="U56" s="16">
        <v>224000.05</v>
      </c>
      <c r="V56" s="16">
        <v>177245.74</v>
      </c>
      <c r="W56" s="16">
        <v>224000.08</v>
      </c>
      <c r="X56" s="16">
        <v>691340.44</v>
      </c>
      <c r="Y56" s="16">
        <v>1089207.5899999999</v>
      </c>
      <c r="Z56" s="16">
        <v>493768.93</v>
      </c>
      <c r="AA56" s="16">
        <v>883348.17999999993</v>
      </c>
      <c r="AB56" s="16">
        <v>1283656.27</v>
      </c>
      <c r="AC56" s="16">
        <v>1909500.81</v>
      </c>
      <c r="AD56" s="16">
        <v>1094549.6000000001</v>
      </c>
      <c r="AE56" s="16">
        <v>1461943.14</v>
      </c>
      <c r="AF56" s="16">
        <v>1084000</v>
      </c>
      <c r="AG56" s="16">
        <v>1649440</v>
      </c>
      <c r="AH56" s="16">
        <v>1840704.48</v>
      </c>
      <c r="AI56" s="16">
        <v>1112000.27</v>
      </c>
      <c r="AJ56" s="16">
        <v>2599717.0700000003</v>
      </c>
      <c r="AK56" s="16">
        <v>1459641.06</v>
      </c>
      <c r="AL56" s="16">
        <v>0</v>
      </c>
      <c r="AM56" s="16">
        <v>2015867.5</v>
      </c>
      <c r="AN56" s="16">
        <v>2489864.9</v>
      </c>
      <c r="AO56" s="16">
        <v>2748455.63</v>
      </c>
      <c r="AP56" s="16">
        <v>2125685</v>
      </c>
      <c r="AQ56" s="16">
        <v>750126.84</v>
      </c>
      <c r="AR56" s="16">
        <v>343203.56</v>
      </c>
      <c r="AS56" s="16">
        <v>156825</v>
      </c>
      <c r="AT56" s="16">
        <v>0</v>
      </c>
      <c r="AU56" s="16">
        <v>0</v>
      </c>
      <c r="AV56" s="16">
        <v>0</v>
      </c>
    </row>
    <row r="57" spans="3:48" ht="15" thickTop="1" x14ac:dyDescent="0.3">
      <c r="C57" s="17"/>
      <c r="D57" s="39"/>
      <c r="E57" s="34"/>
      <c r="F57" s="19"/>
      <c r="G57" s="19"/>
      <c r="H57" s="79"/>
      <c r="I57" s="15"/>
      <c r="J57" s="15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</row>
    <row r="58" spans="3:48" x14ac:dyDescent="0.3">
      <c r="C58" s="17"/>
      <c r="D58" s="22" t="s">
        <v>44</v>
      </c>
      <c r="E58" s="23"/>
      <c r="F58" s="24"/>
      <c r="G58" s="24"/>
      <c r="H58" s="25">
        <f>SUMIFS([1]Vendas!$H:$H,[1]Vendas!$J:$J,"a vista")</f>
        <v>0</v>
      </c>
      <c r="I58" s="15"/>
      <c r="J58" s="15"/>
      <c r="K58" s="26">
        <v>279635.52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224000.08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</row>
    <row r="59" spans="3:48" x14ac:dyDescent="0.3">
      <c r="C59" s="17"/>
      <c r="D59" s="22" t="s">
        <v>45</v>
      </c>
      <c r="E59" s="23"/>
      <c r="F59" s="24"/>
      <c r="G59" s="24"/>
      <c r="H59" s="25">
        <f>SUMIFS([1]Vendas!$H:$H,[1]Vendas!$J:$J,"a prazo")</f>
        <v>534494.22</v>
      </c>
      <c r="I59" s="15"/>
      <c r="J59" s="15"/>
      <c r="K59" s="26">
        <v>2386937.0300000003</v>
      </c>
      <c r="L59" s="26">
        <v>0</v>
      </c>
      <c r="M59" s="26">
        <v>0</v>
      </c>
      <c r="N59" s="26">
        <v>545876.92999999993</v>
      </c>
      <c r="O59" s="26">
        <v>0</v>
      </c>
      <c r="P59" s="26">
        <v>803680.11</v>
      </c>
      <c r="Q59" s="26">
        <v>530000</v>
      </c>
      <c r="R59" s="26">
        <v>1283429.7</v>
      </c>
      <c r="S59" s="26">
        <v>0</v>
      </c>
      <c r="T59" s="26">
        <v>949497.68</v>
      </c>
      <c r="U59" s="26">
        <v>224000.05</v>
      </c>
      <c r="V59" s="26">
        <v>177245.74</v>
      </c>
      <c r="W59" s="26">
        <v>224000.08</v>
      </c>
      <c r="X59" s="26">
        <v>467340.36</v>
      </c>
      <c r="Y59" s="26">
        <v>1089207.5899999999</v>
      </c>
      <c r="Z59" s="26">
        <v>493768.93</v>
      </c>
      <c r="AA59" s="26">
        <v>883348.17999999993</v>
      </c>
      <c r="AB59" s="26">
        <v>1283656.27</v>
      </c>
      <c r="AC59" s="26">
        <v>1909500.81</v>
      </c>
      <c r="AD59" s="26">
        <v>1094549.6000000001</v>
      </c>
      <c r="AE59" s="26">
        <v>1461943.14</v>
      </c>
      <c r="AF59" s="26">
        <v>1084000</v>
      </c>
      <c r="AG59" s="26">
        <v>1649440</v>
      </c>
      <c r="AH59" s="26">
        <v>1840704.48</v>
      </c>
      <c r="AI59" s="26">
        <v>1112000.27</v>
      </c>
      <c r="AJ59" s="26">
        <v>2599717.0700000003</v>
      </c>
      <c r="AK59" s="26">
        <v>1459641.06</v>
      </c>
      <c r="AL59" s="26">
        <v>0</v>
      </c>
      <c r="AM59" s="26">
        <v>2015867.5</v>
      </c>
      <c r="AN59" s="26">
        <v>2489864.9</v>
      </c>
      <c r="AO59" s="26">
        <v>2748455.63</v>
      </c>
      <c r="AP59" s="26">
        <v>2125685</v>
      </c>
      <c r="AQ59" s="26">
        <v>750126.84</v>
      </c>
      <c r="AR59" s="26">
        <v>343203.56</v>
      </c>
      <c r="AS59" s="26">
        <v>156825</v>
      </c>
      <c r="AT59" s="26">
        <v>0</v>
      </c>
      <c r="AU59" s="26">
        <v>0</v>
      </c>
      <c r="AV59" s="26">
        <v>0</v>
      </c>
    </row>
    <row r="60" spans="3:48" x14ac:dyDescent="0.3">
      <c r="C60" s="17"/>
      <c r="D60" s="39"/>
      <c r="E60" s="19"/>
      <c r="F60" s="19"/>
      <c r="G60" s="19"/>
      <c r="H60" s="68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</row>
    <row r="61" spans="3:48" ht="15" thickBot="1" x14ac:dyDescent="0.35">
      <c r="C61" s="10" t="s">
        <v>46</v>
      </c>
      <c r="D61" s="11" t="s">
        <v>47</v>
      </c>
      <c r="E61" s="12"/>
      <c r="F61" s="13"/>
      <c r="G61" s="13"/>
      <c r="H61" s="14">
        <f>SUM(H63:H64)</f>
        <v>0</v>
      </c>
      <c r="K61" s="16">
        <v>0</v>
      </c>
      <c r="L61" s="16">
        <v>0</v>
      </c>
      <c r="M61" s="16">
        <v>809999</v>
      </c>
      <c r="N61" s="16">
        <v>255850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925855.55</v>
      </c>
      <c r="U61" s="16">
        <v>667638.17000000004</v>
      </c>
      <c r="V61" s="16">
        <v>484437.73</v>
      </c>
      <c r="W61" s="16">
        <v>234180.43</v>
      </c>
      <c r="X61" s="16">
        <v>0</v>
      </c>
      <c r="Y61" s="16">
        <v>805989.56</v>
      </c>
      <c r="Z61" s="16">
        <v>231001</v>
      </c>
      <c r="AA61" s="16">
        <v>632701.39999999991</v>
      </c>
      <c r="AB61" s="16">
        <v>391903.83999999997</v>
      </c>
      <c r="AC61" s="16">
        <v>0</v>
      </c>
      <c r="AD61" s="16">
        <v>1866998.28</v>
      </c>
      <c r="AE61" s="16">
        <v>0</v>
      </c>
      <c r="AF61" s="16">
        <v>0</v>
      </c>
      <c r="AG61" s="16">
        <v>551958.80000000005</v>
      </c>
      <c r="AH61" s="16">
        <v>520303.16000000003</v>
      </c>
      <c r="AI61" s="16">
        <v>180001</v>
      </c>
      <c r="AJ61" s="16">
        <v>0</v>
      </c>
      <c r="AK61" s="16">
        <v>0</v>
      </c>
      <c r="AL61" s="16">
        <v>0</v>
      </c>
      <c r="AM61" s="16">
        <v>0</v>
      </c>
      <c r="AN61" s="16">
        <v>2168852.5</v>
      </c>
      <c r="AO61" s="16">
        <v>976960</v>
      </c>
      <c r="AP61" s="69"/>
      <c r="AQ61" s="69"/>
      <c r="AR61" s="69"/>
      <c r="AS61" s="69"/>
      <c r="AT61" s="69"/>
      <c r="AU61" s="69"/>
      <c r="AV61" s="69"/>
    </row>
    <row r="62" spans="3:48" ht="15" thickTop="1" x14ac:dyDescent="0.3">
      <c r="C62" s="17"/>
      <c r="D62" s="39"/>
      <c r="E62" s="34"/>
      <c r="F62" s="19"/>
      <c r="G62" s="19"/>
      <c r="H62" s="7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</row>
    <row r="63" spans="3:48" x14ac:dyDescent="0.3">
      <c r="C63" s="17"/>
      <c r="D63" s="22" t="s">
        <v>48</v>
      </c>
      <c r="E63" s="23"/>
      <c r="F63" s="24"/>
      <c r="G63" s="24"/>
      <c r="H63" s="37">
        <f>COUNTIF([1]Vendas!$J:$J,"retroativo")</f>
        <v>0</v>
      </c>
      <c r="K63" s="38">
        <v>0</v>
      </c>
      <c r="L63" s="38">
        <v>0</v>
      </c>
      <c r="M63" s="38">
        <v>3</v>
      </c>
      <c r="N63" s="38">
        <v>1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4</v>
      </c>
      <c r="U63" s="38">
        <v>3</v>
      </c>
      <c r="V63" s="38">
        <v>2</v>
      </c>
      <c r="W63" s="38">
        <v>1</v>
      </c>
      <c r="X63" s="38">
        <v>0</v>
      </c>
      <c r="Y63" s="38">
        <v>4</v>
      </c>
      <c r="Z63" s="38">
        <v>1</v>
      </c>
      <c r="AA63" s="38">
        <v>3</v>
      </c>
      <c r="AB63" s="38">
        <v>2</v>
      </c>
      <c r="AC63" s="38">
        <v>0</v>
      </c>
      <c r="AD63" s="38">
        <v>10</v>
      </c>
      <c r="AE63" s="38">
        <v>0</v>
      </c>
      <c r="AF63" s="38">
        <v>0</v>
      </c>
      <c r="AG63" s="38">
        <v>3</v>
      </c>
      <c r="AH63" s="38">
        <v>3</v>
      </c>
      <c r="AI63" s="38">
        <v>1</v>
      </c>
      <c r="AJ63" s="38">
        <v>0</v>
      </c>
      <c r="AK63" s="38">
        <v>0</v>
      </c>
      <c r="AL63" s="38">
        <v>0</v>
      </c>
      <c r="AM63" s="38">
        <v>0</v>
      </c>
      <c r="AN63" s="38">
        <v>11</v>
      </c>
      <c r="AO63" s="38">
        <v>5</v>
      </c>
      <c r="AP63" s="69"/>
      <c r="AQ63" s="69"/>
      <c r="AR63" s="69"/>
      <c r="AS63" s="69"/>
      <c r="AT63" s="69"/>
      <c r="AU63" s="69"/>
      <c r="AV63" s="69"/>
    </row>
    <row r="64" spans="3:48" x14ac:dyDescent="0.3">
      <c r="C64" s="17"/>
      <c r="D64" s="22" t="s">
        <v>49</v>
      </c>
      <c r="E64" s="23"/>
      <c r="F64" s="24"/>
      <c r="G64" s="24"/>
      <c r="H64" s="25">
        <f>SUMIFS([1]Vendas!$H:$H,[1]Vendas!$J:$J,"retroativo")</f>
        <v>0</v>
      </c>
      <c r="K64" s="26">
        <v>0</v>
      </c>
      <c r="L64" s="26">
        <v>0</v>
      </c>
      <c r="M64" s="26">
        <v>809996</v>
      </c>
      <c r="N64" s="26">
        <v>255849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925851.55</v>
      </c>
      <c r="U64" s="26">
        <v>667635.17000000004</v>
      </c>
      <c r="V64" s="26">
        <v>484435.73</v>
      </c>
      <c r="W64" s="26">
        <v>234179.43</v>
      </c>
      <c r="X64" s="26">
        <v>0</v>
      </c>
      <c r="Y64" s="26">
        <v>805985.56</v>
      </c>
      <c r="Z64" s="26">
        <v>231000</v>
      </c>
      <c r="AA64" s="26">
        <v>632698.39999999991</v>
      </c>
      <c r="AB64" s="26">
        <v>391901.83999999997</v>
      </c>
      <c r="AC64" s="26">
        <v>0</v>
      </c>
      <c r="AD64" s="26">
        <v>1866988.28</v>
      </c>
      <c r="AE64" s="26">
        <v>0</v>
      </c>
      <c r="AF64" s="26">
        <v>0</v>
      </c>
      <c r="AG64" s="26">
        <v>551955.80000000005</v>
      </c>
      <c r="AH64" s="26">
        <v>520300.16000000003</v>
      </c>
      <c r="AI64" s="26">
        <v>180000</v>
      </c>
      <c r="AJ64" s="26">
        <v>0</v>
      </c>
      <c r="AK64" s="26">
        <v>0</v>
      </c>
      <c r="AL64" s="26">
        <v>0</v>
      </c>
      <c r="AM64" s="26">
        <v>0</v>
      </c>
      <c r="AN64" s="26">
        <v>2168841.5</v>
      </c>
      <c r="AO64" s="26">
        <v>976955</v>
      </c>
      <c r="AP64" s="69"/>
      <c r="AQ64" s="69"/>
      <c r="AR64" s="69"/>
      <c r="AS64" s="69"/>
      <c r="AT64" s="69"/>
      <c r="AU64" s="69"/>
      <c r="AV64" s="69"/>
    </row>
    <row r="65" spans="3:48" x14ac:dyDescent="0.3">
      <c r="C65" s="17"/>
      <c r="D65" s="27"/>
      <c r="E65" s="28"/>
      <c r="F65" s="19"/>
      <c r="G65" s="19"/>
      <c r="H65" s="2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</row>
    <row r="66" spans="3:48" ht="15" thickBot="1" x14ac:dyDescent="0.35">
      <c r="C66" s="81" t="s">
        <v>50</v>
      </c>
      <c r="D66" s="11" t="s">
        <v>51</v>
      </c>
      <c r="E66" s="82"/>
      <c r="F66" s="13"/>
      <c r="G66" s="13"/>
      <c r="H66" s="83">
        <f>COUNT([1]Distrato!J:J)</f>
        <v>2</v>
      </c>
      <c r="I66" s="15"/>
      <c r="J66" s="15"/>
      <c r="K66" s="84">
        <v>2</v>
      </c>
      <c r="L66" s="84">
        <v>6</v>
      </c>
      <c r="M66" s="84">
        <v>2</v>
      </c>
      <c r="N66" s="84">
        <v>0</v>
      </c>
      <c r="O66" s="84">
        <v>1</v>
      </c>
      <c r="P66" s="84">
        <v>1</v>
      </c>
      <c r="Q66" s="84">
        <v>2</v>
      </c>
      <c r="R66" s="84">
        <v>1</v>
      </c>
      <c r="S66" s="84">
        <v>0</v>
      </c>
      <c r="T66" s="84">
        <v>1</v>
      </c>
      <c r="U66" s="84">
        <v>1</v>
      </c>
      <c r="V66" s="84">
        <v>1</v>
      </c>
      <c r="W66" s="84">
        <v>0</v>
      </c>
      <c r="X66" s="84">
        <v>1</v>
      </c>
      <c r="Y66" s="84">
        <v>8</v>
      </c>
      <c r="Z66" s="84">
        <v>2</v>
      </c>
      <c r="AA66" s="84">
        <v>4</v>
      </c>
      <c r="AB66" s="84">
        <v>4</v>
      </c>
      <c r="AC66" s="84">
        <v>1</v>
      </c>
      <c r="AD66" s="84">
        <v>2</v>
      </c>
      <c r="AE66" s="84">
        <v>2</v>
      </c>
      <c r="AF66" s="84">
        <v>0</v>
      </c>
      <c r="AG66" s="84">
        <v>4</v>
      </c>
      <c r="AH66" s="84">
        <v>2</v>
      </c>
      <c r="AI66" s="84">
        <v>1</v>
      </c>
      <c r="AJ66" s="84">
        <v>1</v>
      </c>
      <c r="AK66" s="84">
        <v>2</v>
      </c>
      <c r="AL66" s="84">
        <v>1</v>
      </c>
      <c r="AM66" s="84">
        <v>2</v>
      </c>
      <c r="AN66" s="84">
        <v>1</v>
      </c>
      <c r="AO66" s="84">
        <v>2</v>
      </c>
      <c r="AP66" s="84">
        <v>2</v>
      </c>
      <c r="AQ66" s="84">
        <v>11</v>
      </c>
      <c r="AR66" s="84">
        <v>29</v>
      </c>
      <c r="AS66" s="84">
        <v>0</v>
      </c>
      <c r="AT66" s="84">
        <v>2</v>
      </c>
      <c r="AU66" s="84">
        <v>6</v>
      </c>
      <c r="AV66" s="84">
        <v>1</v>
      </c>
    </row>
    <row r="67" spans="3:48" ht="15" thickTop="1" x14ac:dyDescent="0.3">
      <c r="D67" s="85"/>
      <c r="H67" s="86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</row>
    <row r="68" spans="3:48" ht="15" thickBot="1" x14ac:dyDescent="0.35">
      <c r="C68" s="81" t="s">
        <v>52</v>
      </c>
      <c r="D68" s="11" t="s">
        <v>53</v>
      </c>
      <c r="E68" s="82"/>
      <c r="F68" s="13"/>
      <c r="G68" s="13"/>
      <c r="H68" s="88">
        <f>H71/H70</f>
        <v>7.2749132671502681E-2</v>
      </c>
      <c r="I68" s="15"/>
      <c r="J68" s="15"/>
      <c r="K68" s="89">
        <v>2.5561782271407377E-3</v>
      </c>
      <c r="L68" s="89">
        <v>0.83906466194883089</v>
      </c>
      <c r="M68" s="89">
        <v>0.64564065886956701</v>
      </c>
      <c r="N68" s="89">
        <v>0.66462158712337682</v>
      </c>
      <c r="O68" s="89">
        <v>0.45552830876831635</v>
      </c>
      <c r="P68" s="89">
        <v>0.6528846424764666</v>
      </c>
      <c r="Q68" s="89">
        <v>0.14867703081371453</v>
      </c>
      <c r="R68" s="89">
        <v>0.12345194789763737</v>
      </c>
      <c r="S68" s="89">
        <v>0.71319535362379571</v>
      </c>
      <c r="T68" s="89">
        <v>0.59315199143593533</v>
      </c>
      <c r="U68" s="89">
        <v>0.81305099036732631</v>
      </c>
      <c r="V68" s="89">
        <v>0.77194811821330966</v>
      </c>
      <c r="W68" s="89">
        <v>0.24379756650307854</v>
      </c>
      <c r="X68" s="89">
        <v>0.60051470848884125</v>
      </c>
      <c r="Y68" s="89">
        <v>8.5855172635039251E-2</v>
      </c>
      <c r="Z68" s="89">
        <v>0.94949771079993772</v>
      </c>
      <c r="AA68" s="89">
        <v>0.22784292539649709</v>
      </c>
      <c r="AB68" s="89">
        <v>0.85679915616659441</v>
      </c>
      <c r="AC68" s="89">
        <v>0.75645941115482307</v>
      </c>
      <c r="AD68" s="89">
        <v>0.26404785344121851</v>
      </c>
      <c r="AE68" s="89">
        <v>0.70341629606980305</v>
      </c>
      <c r="AF68" s="89">
        <v>0.41671421045789242</v>
      </c>
      <c r="AG68" s="89">
        <v>0.67332181179206918</v>
      </c>
      <c r="AH68" s="89">
        <v>0.52627773800777367</v>
      </c>
      <c r="AI68" s="89">
        <v>0.29753278344256628</v>
      </c>
      <c r="AJ68" s="89">
        <v>0.56646043065502016</v>
      </c>
      <c r="AK68" s="89">
        <v>0.46055221255318018</v>
      </c>
      <c r="AL68" s="89">
        <v>0.46013610947585665</v>
      </c>
      <c r="AM68" s="89">
        <v>0.79489771357672501</v>
      </c>
      <c r="AN68" s="89">
        <v>0.16279117115374275</v>
      </c>
      <c r="AO68" s="89">
        <v>0.81845277593195276</v>
      </c>
      <c r="AP68" s="89">
        <v>0.47737544392311931</v>
      </c>
      <c r="AQ68" s="89">
        <v>0.93706108980593383</v>
      </c>
      <c r="AR68" s="89">
        <v>0.36094162490552451</v>
      </c>
      <c r="AS68" s="89">
        <v>0.840327681988844</v>
      </c>
      <c r="AT68" s="89">
        <v>0.63589102058485714</v>
      </c>
      <c r="AU68" s="89">
        <v>0.41432881955073259</v>
      </c>
      <c r="AV68" s="89">
        <v>0.61860320564265603</v>
      </c>
    </row>
    <row r="69" spans="3:48" ht="15" thickTop="1" x14ac:dyDescent="0.3">
      <c r="H69" s="86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</row>
    <row r="70" spans="3:48" x14ac:dyDescent="0.3">
      <c r="C70" s="90"/>
      <c r="D70" s="22" t="s">
        <v>54</v>
      </c>
      <c r="E70" s="91"/>
      <c r="F70" s="24"/>
      <c r="G70" s="24"/>
      <c r="H70" s="53">
        <f>[1]previstoXrealizado!$J$7</f>
        <v>458289.45</v>
      </c>
      <c r="I70" s="54"/>
      <c r="J70" s="54"/>
      <c r="K70" s="55">
        <v>13910493.260000004</v>
      </c>
      <c r="L70" s="55">
        <v>315044.17</v>
      </c>
      <c r="M70" s="55">
        <v>65337.969999999979</v>
      </c>
      <c r="N70" s="55">
        <v>69936.97000000003</v>
      </c>
      <c r="O70" s="55">
        <v>139833.00000000003</v>
      </c>
      <c r="P70" s="55">
        <v>102571.29000000004</v>
      </c>
      <c r="Q70" s="55">
        <v>493853.15</v>
      </c>
      <c r="R70" s="55">
        <v>462214.73999999993</v>
      </c>
      <c r="S70" s="55">
        <v>77114.719999999987</v>
      </c>
      <c r="T70" s="55">
        <v>95580.780000000013</v>
      </c>
      <c r="U70" s="55">
        <v>95295.449999999983</v>
      </c>
      <c r="V70" s="55">
        <v>82235.410000000018</v>
      </c>
      <c r="W70" s="55">
        <v>490137.45999999996</v>
      </c>
      <c r="X70" s="55">
        <v>246838.75</v>
      </c>
      <c r="Y70" s="55">
        <v>1158329.1600000001</v>
      </c>
      <c r="Z70" s="55">
        <v>369939.26999999984</v>
      </c>
      <c r="AA70" s="55">
        <v>298830.74</v>
      </c>
      <c r="AB70" s="55">
        <v>130803.07000000002</v>
      </c>
      <c r="AC70" s="55">
        <v>152970.6</v>
      </c>
      <c r="AD70" s="55">
        <v>312427.2699999999</v>
      </c>
      <c r="AE70" s="55">
        <v>87779.570000000022</v>
      </c>
      <c r="AF70" s="55">
        <v>143148.72999999998</v>
      </c>
      <c r="AG70" s="55">
        <v>99309.63</v>
      </c>
      <c r="AH70" s="55">
        <v>95535.429999999964</v>
      </c>
      <c r="AI70" s="55">
        <v>193639.67000000004</v>
      </c>
      <c r="AJ70" s="55">
        <v>150987.21000000002</v>
      </c>
      <c r="AK70" s="55">
        <v>91197.129999999961</v>
      </c>
      <c r="AL70" s="55">
        <v>120351.65000000002</v>
      </c>
      <c r="AM70" s="55">
        <v>67637.519999999975</v>
      </c>
      <c r="AN70" s="55">
        <v>252460.62</v>
      </c>
      <c r="AO70" s="55">
        <v>64424.670000000006</v>
      </c>
      <c r="AP70" s="55">
        <v>86081.909999999989</v>
      </c>
      <c r="AQ70" s="55">
        <v>214228.0499999999</v>
      </c>
      <c r="AR70" s="55">
        <v>87509.58</v>
      </c>
      <c r="AS70" s="55">
        <v>159597.42000000004</v>
      </c>
      <c r="AT70" s="55">
        <v>60360.39</v>
      </c>
      <c r="AU70" s="55">
        <v>126457.87000000001</v>
      </c>
      <c r="AV70" s="55">
        <v>142123.14000000001</v>
      </c>
    </row>
    <row r="71" spans="3:48" x14ac:dyDescent="0.3">
      <c r="C71" s="90"/>
      <c r="D71" s="92" t="s">
        <v>55</v>
      </c>
      <c r="E71" s="93"/>
      <c r="F71" s="94"/>
      <c r="G71" s="94"/>
      <c r="H71" s="95">
        <f>SUMIFS([1]previstoXrealizado!$J:$J,[1]previstoXrealizado!$M:$M,"pago")</f>
        <v>33340.159999999996</v>
      </c>
      <c r="I71" s="54"/>
      <c r="J71" s="54"/>
      <c r="K71" s="96">
        <v>35557.69999999999</v>
      </c>
      <c r="L71" s="96">
        <v>264342.43</v>
      </c>
      <c r="M71" s="96">
        <v>42184.849999999991</v>
      </c>
      <c r="N71" s="96">
        <v>46481.62000000001</v>
      </c>
      <c r="O71" s="96">
        <v>63697.889999999992</v>
      </c>
      <c r="P71" s="96">
        <v>66967.22</v>
      </c>
      <c r="Q71" s="96">
        <v>73424.619999999981</v>
      </c>
      <c r="R71" s="96">
        <v>57061.31</v>
      </c>
      <c r="S71" s="96">
        <v>54997.859999999986</v>
      </c>
      <c r="T71" s="96">
        <v>56693.930000000022</v>
      </c>
      <c r="U71" s="96">
        <v>77480.060000000012</v>
      </c>
      <c r="V71" s="96">
        <v>63481.47</v>
      </c>
      <c r="W71" s="96">
        <v>119494.31999999999</v>
      </c>
      <c r="X71" s="96">
        <v>148230.29999999996</v>
      </c>
      <c r="Y71" s="96">
        <v>99448.550000000017</v>
      </c>
      <c r="Z71" s="96">
        <v>351256.48999999993</v>
      </c>
      <c r="AA71" s="96">
        <v>68086.470000000016</v>
      </c>
      <c r="AB71" s="96">
        <v>112071.95999999999</v>
      </c>
      <c r="AC71" s="96">
        <v>115716.04999999999</v>
      </c>
      <c r="AD71" s="96">
        <v>82495.749999999971</v>
      </c>
      <c r="AE71" s="96">
        <v>61745.580000000016</v>
      </c>
      <c r="AF71" s="96">
        <v>59652.110000000008</v>
      </c>
      <c r="AG71" s="96">
        <v>66867.340000000026</v>
      </c>
      <c r="AH71" s="96">
        <v>50278.169999999984</v>
      </c>
      <c r="AI71" s="96">
        <v>57614.150000000016</v>
      </c>
      <c r="AJ71" s="96">
        <v>85528.279999999984</v>
      </c>
      <c r="AK71" s="96">
        <v>42001.039999999986</v>
      </c>
      <c r="AL71" s="96">
        <v>55378.139999999992</v>
      </c>
      <c r="AM71" s="96">
        <v>53764.909999999989</v>
      </c>
      <c r="AN71" s="96">
        <v>41098.360000000008</v>
      </c>
      <c r="AO71" s="96">
        <v>52728.55</v>
      </c>
      <c r="AP71" s="96">
        <v>41093.39</v>
      </c>
      <c r="AQ71" s="96">
        <v>200744.77</v>
      </c>
      <c r="AR71" s="96">
        <v>31585.849999999991</v>
      </c>
      <c r="AS71" s="96">
        <v>134114.13</v>
      </c>
      <c r="AT71" s="96">
        <v>38382.630000000005</v>
      </c>
      <c r="AU71" s="96">
        <v>52395.140000000007</v>
      </c>
      <c r="AV71" s="96">
        <v>87917.83</v>
      </c>
    </row>
    <row r="72" spans="3:48" x14ac:dyDescent="0.3">
      <c r="D72" s="92" t="s">
        <v>56</v>
      </c>
      <c r="E72" s="93"/>
      <c r="F72" s="94"/>
      <c r="G72" s="94"/>
      <c r="H72" s="95">
        <f>SUMIFS([1]previstoXrealizado!$J:$J,[1]previstoXrealizado!$M:$M,"não pago")</f>
        <v>424949.29</v>
      </c>
      <c r="K72" s="96">
        <v>13874935.560000004</v>
      </c>
      <c r="L72" s="96">
        <v>50701.74</v>
      </c>
      <c r="M72" s="96">
        <v>23153.119999999995</v>
      </c>
      <c r="N72" s="96">
        <v>23455.35</v>
      </c>
      <c r="O72" s="96">
        <v>76135.11</v>
      </c>
      <c r="P72" s="96">
        <v>35604.07</v>
      </c>
      <c r="Q72" s="96">
        <v>420428.53</v>
      </c>
      <c r="R72" s="96">
        <v>405153.42999999993</v>
      </c>
      <c r="S72" s="96">
        <v>22116.86</v>
      </c>
      <c r="T72" s="96">
        <v>38886.85</v>
      </c>
      <c r="U72" s="96">
        <v>17815.39</v>
      </c>
      <c r="V72" s="96">
        <v>18753.940000000002</v>
      </c>
      <c r="W72" s="96">
        <v>370643.13999999996</v>
      </c>
      <c r="X72" s="96">
        <v>98608.45</v>
      </c>
      <c r="Y72" s="96">
        <v>1058880.6100000001</v>
      </c>
      <c r="Z72" s="96">
        <v>18682.78</v>
      </c>
      <c r="AA72" s="96">
        <v>230744.27</v>
      </c>
      <c r="AB72" s="96">
        <v>18731.109999999997</v>
      </c>
      <c r="AC72" s="96">
        <v>37254.550000000003</v>
      </c>
      <c r="AD72" s="96">
        <v>229931.52000000002</v>
      </c>
      <c r="AE72" s="96">
        <v>26033.989999999998</v>
      </c>
      <c r="AF72" s="96">
        <v>83496.62000000001</v>
      </c>
      <c r="AG72" s="96">
        <v>32442.29</v>
      </c>
      <c r="AH72" s="96">
        <v>45257.26</v>
      </c>
      <c r="AI72" s="96">
        <v>136025.52000000002</v>
      </c>
      <c r="AJ72" s="96">
        <v>65458.929999999986</v>
      </c>
      <c r="AK72" s="96">
        <v>49196.09</v>
      </c>
      <c r="AL72" s="96">
        <v>64973.509999999995</v>
      </c>
      <c r="AM72" s="96">
        <v>13872.609999999999</v>
      </c>
      <c r="AN72" s="96">
        <v>0</v>
      </c>
      <c r="AO72" s="96">
        <v>11696.120000000003</v>
      </c>
      <c r="AP72" s="96">
        <v>44988.52</v>
      </c>
      <c r="AQ72" s="96">
        <v>13483.279999999999</v>
      </c>
      <c r="AR72" s="96">
        <v>55923.729999999989</v>
      </c>
      <c r="AS72" s="96">
        <v>25483.29</v>
      </c>
      <c r="AT72" s="96">
        <v>21977.759999999998</v>
      </c>
      <c r="AU72" s="96">
        <v>74062.73000000001</v>
      </c>
      <c r="AV72" s="96">
        <v>54205.310000000005</v>
      </c>
    </row>
    <row r="73" spans="3:48" x14ac:dyDescent="0.3">
      <c r="D73" s="67" t="s">
        <v>27</v>
      </c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</row>
    <row r="74" spans="3:48" ht="15" thickBot="1" x14ac:dyDescent="0.35">
      <c r="C74" s="81" t="s">
        <v>57</v>
      </c>
      <c r="D74" s="11" t="s">
        <v>58</v>
      </c>
      <c r="E74" s="82"/>
      <c r="F74" s="13"/>
      <c r="G74" s="13"/>
      <c r="H74" s="98">
        <f>H76+H77</f>
        <v>49844.770000000004</v>
      </c>
      <c r="I74" s="15"/>
      <c r="J74" s="15"/>
      <c r="K74" s="99">
        <v>53016.579999999994</v>
      </c>
      <c r="L74" s="99">
        <v>285521.35000000015</v>
      </c>
      <c r="M74" s="99">
        <v>50896.01</v>
      </c>
      <c r="N74" s="99">
        <v>69775.89</v>
      </c>
      <c r="O74" s="99">
        <v>84692.249999999971</v>
      </c>
      <c r="P74" s="99">
        <v>96721.38999999997</v>
      </c>
      <c r="Q74" s="99">
        <v>96145.559999999983</v>
      </c>
      <c r="R74" s="99">
        <v>71587.169999999984</v>
      </c>
      <c r="S74" s="99">
        <v>89179.210000000021</v>
      </c>
      <c r="T74" s="99">
        <v>74813.81</v>
      </c>
      <c r="U74" s="99">
        <v>95690.659999999974</v>
      </c>
      <c r="V74" s="99">
        <v>72058.73</v>
      </c>
      <c r="W74" s="99">
        <v>153553.87000000005</v>
      </c>
      <c r="X74" s="99">
        <v>168069.65000000005</v>
      </c>
      <c r="Y74" s="99">
        <v>107341.10000000002</v>
      </c>
      <c r="Z74" s="99">
        <v>372008.57999999996</v>
      </c>
      <c r="AA74" s="99">
        <v>73328.13</v>
      </c>
      <c r="AB74" s="99">
        <v>138669.01999999996</v>
      </c>
      <c r="AC74" s="99">
        <v>126787.11000000002</v>
      </c>
      <c r="AD74" s="99">
        <v>91587.499999999985</v>
      </c>
      <c r="AE74" s="99">
        <v>126989.84999999998</v>
      </c>
      <c r="AF74" s="99">
        <v>81851.459999999992</v>
      </c>
      <c r="AG74" s="99">
        <v>84782.689999999973</v>
      </c>
      <c r="AH74" s="99">
        <v>71483.669999999984</v>
      </c>
      <c r="AI74" s="99">
        <v>88793.42</v>
      </c>
      <c r="AJ74" s="99">
        <v>720980.92000000051</v>
      </c>
      <c r="AK74" s="99">
        <v>50380.489999999983</v>
      </c>
      <c r="AL74" s="99">
        <v>63965.959999999992</v>
      </c>
      <c r="AM74" s="99">
        <v>57574.689999999988</v>
      </c>
      <c r="AN74" s="99">
        <v>66293.37</v>
      </c>
      <c r="AO74" s="99">
        <v>59846.650000000016</v>
      </c>
      <c r="AP74" s="99">
        <v>49695.43</v>
      </c>
      <c r="AQ74" s="99">
        <v>213318.28</v>
      </c>
      <c r="AR74" s="99">
        <v>40045.209999999992</v>
      </c>
      <c r="AS74" s="99">
        <v>149510.15</v>
      </c>
      <c r="AT74" s="99">
        <v>47011.18</v>
      </c>
      <c r="AU74" s="99">
        <v>60279.680000000008</v>
      </c>
      <c r="AV74" s="99">
        <v>96862.37</v>
      </c>
    </row>
    <row r="75" spans="3:48" ht="15" thickTop="1" x14ac:dyDescent="0.3">
      <c r="D75" s="100"/>
      <c r="H75" s="86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</row>
    <row r="76" spans="3:48" x14ac:dyDescent="0.3">
      <c r="C76" s="90"/>
      <c r="D76" s="22" t="s">
        <v>59</v>
      </c>
      <c r="E76" s="91"/>
      <c r="F76" s="24"/>
      <c r="G76" s="24"/>
      <c r="H76" s="53">
        <v>0</v>
      </c>
      <c r="I76" s="54"/>
      <c r="J76" s="54"/>
      <c r="K76" s="55">
        <v>0</v>
      </c>
      <c r="L76" s="55">
        <v>0</v>
      </c>
      <c r="M76" s="55">
        <v>4.5474735088646412E-13</v>
      </c>
      <c r="N76" s="55">
        <v>4.5474735088646412E-13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-1.8189894035458565E-12</v>
      </c>
      <c r="W76" s="55">
        <v>5.4569682106375694E-12</v>
      </c>
      <c r="X76" s="55">
        <v>-9.0949470177292824E-13</v>
      </c>
      <c r="Y76" s="55">
        <v>0</v>
      </c>
      <c r="Z76" s="55">
        <v>0</v>
      </c>
      <c r="AA76" s="55">
        <v>0</v>
      </c>
      <c r="AB76" s="55">
        <v>0</v>
      </c>
      <c r="AC76" s="55">
        <v>1582.1599999999999</v>
      </c>
      <c r="AD76" s="55">
        <v>1582.1599999999999</v>
      </c>
      <c r="AE76" s="55">
        <v>62395.349999999984</v>
      </c>
      <c r="AF76" s="55">
        <v>0</v>
      </c>
      <c r="AG76" s="55">
        <v>0</v>
      </c>
      <c r="AH76" s="55">
        <v>0</v>
      </c>
      <c r="AI76" s="55">
        <v>0</v>
      </c>
      <c r="AJ76" s="55">
        <v>1546.3699999999808</v>
      </c>
      <c r="AK76" s="55">
        <v>0</v>
      </c>
      <c r="AL76" s="55">
        <v>523.23</v>
      </c>
      <c r="AM76" s="55">
        <v>519.66999999999996</v>
      </c>
      <c r="AN76" s="55">
        <v>2196.17</v>
      </c>
      <c r="AO76" s="55">
        <v>2911.3</v>
      </c>
      <c r="AP76" s="55">
        <v>10602.04</v>
      </c>
      <c r="AQ76" s="55">
        <v>213318.28</v>
      </c>
      <c r="AR76" s="55">
        <v>40045.209999999992</v>
      </c>
      <c r="AS76" s="55">
        <v>149510.15</v>
      </c>
      <c r="AT76" s="55">
        <v>47011.18</v>
      </c>
      <c r="AU76" s="55">
        <v>60279.680000000008</v>
      </c>
      <c r="AV76" s="55">
        <v>96862.37</v>
      </c>
    </row>
    <row r="77" spans="3:48" x14ac:dyDescent="0.3">
      <c r="C77" s="90"/>
      <c r="D77" s="22" t="s">
        <v>60</v>
      </c>
      <c r="E77" s="91"/>
      <c r="F77" s="24"/>
      <c r="G77" s="24"/>
      <c r="H77" s="53">
        <f>SUMIFS([1]Recebimentos!$P$827:$P$1048576,[1]Recebimentos!$F$827:$F$1048576,'Visão Geral'!$H$3,[1]Recebimentos!$R$827:$R$1048576,"Patrimônio Separado")</f>
        <v>49844.770000000004</v>
      </c>
      <c r="I77" s="54"/>
      <c r="J77" s="54"/>
      <c r="K77" s="55">
        <v>53016.579999999994</v>
      </c>
      <c r="L77" s="55">
        <v>285521.35000000015</v>
      </c>
      <c r="M77" s="55">
        <v>50896.01</v>
      </c>
      <c r="N77" s="55">
        <v>69775.89</v>
      </c>
      <c r="O77" s="55">
        <v>84692.249999999971</v>
      </c>
      <c r="P77" s="55">
        <v>96721.38999999997</v>
      </c>
      <c r="Q77" s="55">
        <v>96145.559999999983</v>
      </c>
      <c r="R77" s="55">
        <v>71587.169999999984</v>
      </c>
      <c r="S77" s="55">
        <v>89179.210000000021</v>
      </c>
      <c r="T77" s="55">
        <v>74813.81</v>
      </c>
      <c r="U77" s="55">
        <v>95690.659999999974</v>
      </c>
      <c r="V77" s="55">
        <v>72058.73</v>
      </c>
      <c r="W77" s="55">
        <v>153553.87000000005</v>
      </c>
      <c r="X77" s="55">
        <v>168069.65000000005</v>
      </c>
      <c r="Y77" s="55">
        <v>107341.10000000002</v>
      </c>
      <c r="Z77" s="55">
        <v>372008.57999999996</v>
      </c>
      <c r="AA77" s="55">
        <v>73328.13</v>
      </c>
      <c r="AB77" s="55">
        <v>138669.01999999996</v>
      </c>
      <c r="AC77" s="55">
        <v>125204.95000000001</v>
      </c>
      <c r="AD77" s="55">
        <v>90005.339999999982</v>
      </c>
      <c r="AE77" s="55">
        <v>64594.5</v>
      </c>
      <c r="AF77" s="55">
        <v>81851.459999999992</v>
      </c>
      <c r="AG77" s="55">
        <v>84782.689999999973</v>
      </c>
      <c r="AH77" s="55">
        <v>71483.669999999984</v>
      </c>
      <c r="AI77" s="55">
        <v>88793.42</v>
      </c>
      <c r="AJ77" s="55">
        <v>95655.26999999999</v>
      </c>
      <c r="AK77" s="55">
        <v>50380.489999999983</v>
      </c>
      <c r="AL77" s="55">
        <v>63442.729999999989</v>
      </c>
      <c r="AM77" s="55">
        <v>57055.01999999999</v>
      </c>
      <c r="AN77" s="55">
        <v>64097.2</v>
      </c>
      <c r="AO77" s="55">
        <v>56935.350000000013</v>
      </c>
      <c r="AP77" s="55">
        <v>39093.39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</row>
    <row r="78" spans="3:48" x14ac:dyDescent="0.3">
      <c r="C78" s="90"/>
      <c r="D78" s="27"/>
      <c r="E78" s="101"/>
      <c r="F78" s="19"/>
      <c r="G78" s="19"/>
      <c r="H78" s="102"/>
      <c r="I78" s="54"/>
      <c r="J78" s="54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</row>
    <row r="79" spans="3:48" ht="15" thickBot="1" x14ac:dyDescent="0.35">
      <c r="C79" s="81" t="s">
        <v>61</v>
      </c>
      <c r="D79" s="11" t="s">
        <v>62</v>
      </c>
      <c r="E79" s="82"/>
      <c r="F79" s="13"/>
      <c r="G79" s="13"/>
      <c r="H79" s="104">
        <f>H92</f>
        <v>0.93362200523805361</v>
      </c>
      <c r="K79" s="105">
        <v>0.95391186640282699</v>
      </c>
      <c r="L79" s="105">
        <v>0.96305334964784373</v>
      </c>
      <c r="M79" s="105">
        <v>0.97674869817308407</v>
      </c>
      <c r="N79" s="105">
        <v>1.0037790170728838</v>
      </c>
      <c r="O79" s="105">
        <v>1.0077904351471714</v>
      </c>
      <c r="P79" s="105">
        <v>1.5469917860009039</v>
      </c>
      <c r="Q79" s="105">
        <v>1.6847977117747879</v>
      </c>
      <c r="R79" s="105">
        <v>3.189526744515629</v>
      </c>
      <c r="S79" s="105">
        <v>3.1165052585980662</v>
      </c>
      <c r="T79" s="105">
        <v>3.1373343303263694</v>
      </c>
      <c r="U79" s="105">
        <v>3.0449694184908127</v>
      </c>
      <c r="V79" s="105">
        <v>3.0147158104646956</v>
      </c>
      <c r="W79" s="105">
        <v>3.1437316259167858</v>
      </c>
      <c r="X79" s="105">
        <v>3.1320041042525331</v>
      </c>
      <c r="Y79" s="105">
        <v>3.1197798741530915</v>
      </c>
      <c r="Z79" s="105">
        <v>1.9925426592672575</v>
      </c>
      <c r="AA79" s="105">
        <v>3.0212662736589078</v>
      </c>
      <c r="AB79" s="105">
        <v>2.9589513008534549</v>
      </c>
      <c r="AC79" s="105">
        <v>2.9266850217044627</v>
      </c>
      <c r="AD79" s="105">
        <v>2.8202792468012405</v>
      </c>
      <c r="AE79" s="105">
        <v>2.6325902213999819</v>
      </c>
      <c r="AF79" s="105">
        <v>2.5766297148486954</v>
      </c>
      <c r="AG79" s="105">
        <v>2.5357312930534066</v>
      </c>
      <c r="AH79" s="105">
        <v>2.9407153299879663</v>
      </c>
      <c r="AI79" s="105">
        <v>2.8781631225078397</v>
      </c>
      <c r="AJ79" s="105">
        <v>2.4103041363088149</v>
      </c>
      <c r="AK79" s="105">
        <v>2.3839308242263355</v>
      </c>
      <c r="AL79" s="105">
        <v>2.767581348206416</v>
      </c>
      <c r="AM79" s="105">
        <v>2.7959381239878005</v>
      </c>
      <c r="AN79" s="105">
        <v>2.7607632764432783</v>
      </c>
      <c r="AO79" s="105">
        <v>3.3185211943854642</v>
      </c>
      <c r="AP79" s="105">
        <v>3.0863967238044352</v>
      </c>
      <c r="AQ79" s="105">
        <v>3.0056465692290519</v>
      </c>
      <c r="AR79" s="105">
        <v>5.3517619974941484</v>
      </c>
      <c r="AS79" s="105">
        <v>5.7603441703975342</v>
      </c>
      <c r="AT79" s="105">
        <v>5.7522528998534517</v>
      </c>
      <c r="AU79" s="105">
        <v>5.7749476374559752</v>
      </c>
      <c r="AV79" s="105">
        <v>6.124303983687434</v>
      </c>
    </row>
    <row r="80" spans="3:48" ht="15" thickTop="1" x14ac:dyDescent="0.3">
      <c r="D80" s="27"/>
      <c r="E80" s="101"/>
      <c r="F80" s="19"/>
      <c r="G80" s="19"/>
      <c r="H80" s="102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</row>
    <row r="81" spans="4:48" x14ac:dyDescent="0.3">
      <c r="D81" s="27"/>
      <c r="E81" s="101"/>
      <c r="F81" s="19"/>
      <c r="G81" s="19"/>
      <c r="H81" s="102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</row>
    <row r="82" spans="4:48" x14ac:dyDescent="0.3">
      <c r="D82" s="27"/>
      <c r="E82" s="101"/>
      <c r="F82" s="19"/>
      <c r="G82" s="19"/>
      <c r="H82" s="102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</row>
    <row r="83" spans="4:48" x14ac:dyDescent="0.3">
      <c r="D83" s="27"/>
      <c r="E83" s="101"/>
      <c r="F83" s="19"/>
      <c r="G83" s="19"/>
      <c r="H83" s="102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</row>
    <row r="84" spans="4:48" x14ac:dyDescent="0.3">
      <c r="D84" s="27"/>
      <c r="E84" s="101"/>
      <c r="F84" s="19"/>
      <c r="G84" s="19"/>
      <c r="H84" s="102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</row>
    <row r="85" spans="4:48" x14ac:dyDescent="0.3">
      <c r="D85" s="27"/>
      <c r="E85" s="101"/>
      <c r="F85" s="19"/>
      <c r="G85" s="19"/>
      <c r="H85" s="102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</row>
    <row r="86" spans="4:48" x14ac:dyDescent="0.3">
      <c r="D86" s="27"/>
      <c r="E86" s="101"/>
      <c r="F86" s="19"/>
      <c r="G86" s="19"/>
      <c r="H86" s="102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</row>
    <row r="87" spans="4:48" x14ac:dyDescent="0.3">
      <c r="D87" s="27"/>
      <c r="E87" s="101"/>
      <c r="F87" s="19"/>
      <c r="G87" s="19"/>
      <c r="H87" s="102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</row>
    <row r="88" spans="4:48" x14ac:dyDescent="0.3">
      <c r="D88" s="27"/>
      <c r="E88" s="101"/>
      <c r="F88" s="19"/>
      <c r="G88" s="19"/>
      <c r="H88" s="102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</row>
    <row r="89" spans="4:48" x14ac:dyDescent="0.3">
      <c r="D89" s="27"/>
      <c r="E89" s="101"/>
      <c r="F89" s="19"/>
      <c r="G89" s="19"/>
      <c r="H89" s="102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</row>
    <row r="90" spans="4:48" x14ac:dyDescent="0.3">
      <c r="D90" s="27"/>
      <c r="E90" s="101"/>
      <c r="F90" s="19"/>
      <c r="G90" s="19"/>
      <c r="H90" s="102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</row>
    <row r="91" spans="4:48" x14ac:dyDescent="0.3">
      <c r="D91" s="27"/>
      <c r="E91" s="101"/>
      <c r="F91" s="19"/>
      <c r="G91" s="19"/>
      <c r="H91" s="102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</row>
    <row r="92" spans="4:48" ht="15" customHeight="1" x14ac:dyDescent="0.3">
      <c r="D92" s="106" t="s">
        <v>63</v>
      </c>
      <c r="E92" s="107"/>
      <c r="F92" s="108"/>
      <c r="G92" s="108"/>
      <c r="H92" s="109">
        <f>(H94+H95)/H96</f>
        <v>0.93362200523805361</v>
      </c>
      <c r="K92" s="105">
        <v>0.95391186640282699</v>
      </c>
      <c r="L92" s="105">
        <v>0.96305334964784373</v>
      </c>
      <c r="M92" s="105">
        <v>0.97674869817308407</v>
      </c>
      <c r="N92" s="105">
        <v>1.0037790170728838</v>
      </c>
      <c r="O92" s="105">
        <v>1.04</v>
      </c>
      <c r="P92" s="105">
        <v>1.5469917860009039</v>
      </c>
      <c r="Q92" s="105">
        <v>1.6847977117747879</v>
      </c>
      <c r="R92" s="105">
        <v>3.189526744515629</v>
      </c>
      <c r="S92" s="105">
        <v>3.1165052585980662</v>
      </c>
      <c r="T92" s="105">
        <v>3.1373343303263694</v>
      </c>
      <c r="U92" s="105">
        <v>3.0449694184908127</v>
      </c>
      <c r="V92" s="105">
        <v>3.0147158104646956</v>
      </c>
      <c r="W92" s="105">
        <v>3.1437316259167858</v>
      </c>
      <c r="X92" s="105">
        <v>3.1320041042525331</v>
      </c>
      <c r="Y92" s="105">
        <v>3.1197798741530915</v>
      </c>
      <c r="Z92" s="105">
        <v>1.9925426592672575</v>
      </c>
      <c r="AA92" s="105">
        <v>3.0212662736589078</v>
      </c>
      <c r="AB92" s="105">
        <v>2.9589513008534549</v>
      </c>
      <c r="AC92" s="105">
        <v>2.9266850217044627</v>
      </c>
      <c r="AD92" s="105">
        <v>2.8202792468012405</v>
      </c>
      <c r="AE92" s="105">
        <v>2.6325902213999819</v>
      </c>
      <c r="AF92" s="105">
        <v>2.5766297148486954</v>
      </c>
      <c r="AG92" s="105">
        <v>2.5357312930534066</v>
      </c>
      <c r="AH92" s="105">
        <v>2.9407153299879663</v>
      </c>
      <c r="AI92" s="105">
        <v>2.8781631225078397</v>
      </c>
      <c r="AJ92" s="105">
        <v>2.4103041363088149</v>
      </c>
      <c r="AK92" s="105">
        <v>2.3839308242263355</v>
      </c>
      <c r="AL92" s="105">
        <v>2.767581348206416</v>
      </c>
      <c r="AM92" s="105">
        <v>2.7959381239878005</v>
      </c>
      <c r="AN92" s="105">
        <v>2.7607632764432783</v>
      </c>
      <c r="AO92" s="105">
        <v>3.3185211943854642</v>
      </c>
      <c r="AP92" s="105">
        <v>3.0863967238044352</v>
      </c>
      <c r="AQ92" s="105">
        <v>3.0056465692290519</v>
      </c>
      <c r="AR92" s="105">
        <v>5.3517619974941484</v>
      </c>
      <c r="AS92" s="105">
        <v>5.7603441703975342</v>
      </c>
      <c r="AT92" s="105">
        <v>5.7522528998534517</v>
      </c>
      <c r="AU92" s="105">
        <v>5.7749476374559752</v>
      </c>
      <c r="AV92" s="105">
        <v>6.124303983687434</v>
      </c>
    </row>
    <row r="93" spans="4:48" x14ac:dyDescent="0.3">
      <c r="D93" s="106" t="s">
        <v>64</v>
      </c>
      <c r="E93" s="107"/>
      <c r="F93" s="108"/>
      <c r="G93" s="108"/>
      <c r="H93" s="110">
        <f>H10</f>
        <v>51158231.644795954</v>
      </c>
      <c r="K93" s="111">
        <v>50218569.547068641</v>
      </c>
      <c r="L93" s="111">
        <v>47554334.144730896</v>
      </c>
      <c r="M93" s="111">
        <v>47901870.56515836</v>
      </c>
      <c r="N93" s="111">
        <v>46789449.823461071</v>
      </c>
      <c r="O93" s="111">
        <v>45225966.850000001</v>
      </c>
      <c r="P93" s="112">
        <v>44980768.864320435</v>
      </c>
      <c r="Q93" s="112">
        <v>43842023.768793374</v>
      </c>
      <c r="R93" s="112">
        <v>43106670.486333221</v>
      </c>
      <c r="S93" s="112">
        <v>41502175.116862342</v>
      </c>
      <c r="T93" s="112">
        <v>41064220.639218599</v>
      </c>
      <c r="U93" s="112">
        <v>39287049.957724519</v>
      </c>
      <c r="V93" s="112">
        <v>38352294.043415211</v>
      </c>
      <c r="W93" s="112">
        <v>41843868.208608963</v>
      </c>
      <c r="X93" s="112">
        <v>41191498.976041324</v>
      </c>
      <c r="Y93" s="112">
        <v>40484333.936227158</v>
      </c>
      <c r="Z93" s="112">
        <v>39446191.658449538</v>
      </c>
      <c r="AA93" s="112">
        <v>38789366.035262294</v>
      </c>
      <c r="AB93" s="112">
        <v>37667153.260197841</v>
      </c>
      <c r="AC93" s="112">
        <v>36410548.376666598</v>
      </c>
      <c r="AD93" s="112">
        <v>34402496.029649086</v>
      </c>
      <c r="AE93" s="112">
        <v>31699613.129000437</v>
      </c>
      <c r="AF93" s="112">
        <v>30507437.304669373</v>
      </c>
      <c r="AG93" s="112">
        <v>29275368.832353842</v>
      </c>
      <c r="AH93" s="112">
        <v>27887193.803734001</v>
      </c>
      <c r="AI93" s="112">
        <v>25693870.19061584</v>
      </c>
      <c r="AJ93" s="112">
        <v>24580718.632171705</v>
      </c>
      <c r="AK93" s="112">
        <v>22501023.932368051</v>
      </c>
      <c r="AL93" s="112">
        <v>21389085.034983881</v>
      </c>
      <c r="AM93" s="112">
        <v>21328880.227793563</v>
      </c>
      <c r="AN93" s="112">
        <v>21611518.89339681</v>
      </c>
      <c r="AO93" s="112">
        <v>17714721.902768452</v>
      </c>
      <c r="AP93" s="112">
        <v>14770241.969060004</v>
      </c>
      <c r="AQ93" s="112">
        <v>12908005.351672465</v>
      </c>
      <c r="AR93" s="112">
        <v>13140925.125362752</v>
      </c>
      <c r="AS93" s="112">
        <v>16695082.49284308</v>
      </c>
      <c r="AT93" s="112">
        <v>16613698.393104283</v>
      </c>
      <c r="AU93" s="112">
        <v>16775247.830033673</v>
      </c>
      <c r="AV93" s="112">
        <v>19718185.010300919</v>
      </c>
    </row>
    <row r="94" spans="4:48" ht="29.25" customHeight="1" x14ac:dyDescent="0.3">
      <c r="D94" s="106" t="s">
        <v>65</v>
      </c>
      <c r="E94" s="106"/>
      <c r="F94" s="106"/>
      <c r="G94" s="106"/>
      <c r="H94" s="110">
        <f>H12</f>
        <v>51158231.644795954</v>
      </c>
      <c r="K94" s="111">
        <v>50218569.547068641</v>
      </c>
      <c r="L94" s="111">
        <v>47409899.729842186</v>
      </c>
      <c r="M94" s="111">
        <v>46556683.550345764</v>
      </c>
      <c r="N94" s="111">
        <v>45790734.797391564</v>
      </c>
      <c r="O94" s="111">
        <v>44242998.939999998</v>
      </c>
      <c r="P94" s="112">
        <v>44290508.958057441</v>
      </c>
      <c r="Q94" s="112">
        <v>43160874.376841962</v>
      </c>
      <c r="R94" s="112">
        <v>42128919.70825392</v>
      </c>
      <c r="S94" s="112">
        <v>40261636.355055965</v>
      </c>
      <c r="T94" s="112">
        <v>39972349.944053568</v>
      </c>
      <c r="U94" s="112">
        <v>38206006.017520435</v>
      </c>
      <c r="V94" s="112">
        <v>37320543.007223092</v>
      </c>
      <c r="W94" s="112">
        <v>40819534.628535531</v>
      </c>
      <c r="X94" s="112">
        <v>40175718.787500225</v>
      </c>
      <c r="Y94" s="112">
        <v>39329398.797877207</v>
      </c>
      <c r="Z94" s="112">
        <v>37961096.567883231</v>
      </c>
      <c r="AA94" s="112">
        <v>37333686.295732059</v>
      </c>
      <c r="AB94" s="112">
        <v>35732339.44290828</v>
      </c>
      <c r="AC94" s="112">
        <v>34442015.66571223</v>
      </c>
      <c r="AD94" s="112">
        <v>32442392.478646643</v>
      </c>
      <c r="AE94" s="112">
        <v>29476823.215489592</v>
      </c>
      <c r="AF94" s="112">
        <v>28453622.677463811</v>
      </c>
      <c r="AG94" s="112">
        <v>27411337.698244821</v>
      </c>
      <c r="AH94" s="112">
        <v>25995720.96883139</v>
      </c>
      <c r="AI94" s="112">
        <v>23951985.971100867</v>
      </c>
      <c r="AJ94" s="112">
        <v>11803527.713864181</v>
      </c>
      <c r="AK94" s="112">
        <v>10796398.930780349</v>
      </c>
      <c r="AL94" s="112">
        <v>19599085.602129411</v>
      </c>
      <c r="AM94" s="112">
        <v>19679838.922784563</v>
      </c>
      <c r="AN94" s="112">
        <v>19820988.548571225</v>
      </c>
      <c r="AO94" s="112">
        <v>15800016.758253234</v>
      </c>
      <c r="AP94" s="112">
        <v>13044011.24086293</v>
      </c>
      <c r="AQ94" s="112">
        <v>11211070.327087294</v>
      </c>
      <c r="AR94" s="112">
        <v>11874031.038542291</v>
      </c>
      <c r="AS94" s="112">
        <v>14926775.165379502</v>
      </c>
      <c r="AT94" s="112">
        <v>14790383.381131554</v>
      </c>
      <c r="AU94" s="112">
        <v>14146010.990464708</v>
      </c>
      <c r="AV94" s="112">
        <v>16623315.826024175</v>
      </c>
    </row>
    <row r="95" spans="4:48" ht="29.25" customHeight="1" x14ac:dyDescent="0.3">
      <c r="D95" s="106" t="s">
        <v>66</v>
      </c>
      <c r="E95" s="107"/>
      <c r="F95" s="108"/>
      <c r="G95" s="108"/>
      <c r="H95" s="110">
        <f>[1]Estoque!M3</f>
        <v>19419111.723267034</v>
      </c>
      <c r="K95" s="111">
        <v>19419111.723267034</v>
      </c>
      <c r="L95" s="111">
        <v>20760505.72380304</v>
      </c>
      <c r="M95" s="111">
        <v>19754460.223401036</v>
      </c>
      <c r="N95" s="111">
        <v>19921832.098639034</v>
      </c>
      <c r="O95" s="111">
        <v>20424854.850000001</v>
      </c>
      <c r="P95" s="112">
        <v>50544816.259999976</v>
      </c>
      <c r="Q95" s="112">
        <v>49941136.149999976</v>
      </c>
      <c r="R95" s="112">
        <v>50478538.829999983</v>
      </c>
      <c r="S95" s="112">
        <v>49375109.12999998</v>
      </c>
      <c r="T95" s="112">
        <v>49375109.12999998</v>
      </c>
      <c r="U95" s="112">
        <v>47695907.419999979</v>
      </c>
      <c r="V95" s="112">
        <v>47004272.199999981</v>
      </c>
      <c r="W95" s="112">
        <v>46287450.369999982</v>
      </c>
      <c r="X95" s="112">
        <v>45829270.859999985</v>
      </c>
      <c r="Y95" s="112">
        <v>45534655.419999979</v>
      </c>
      <c r="Z95" s="112">
        <v>44888197.819999993</v>
      </c>
      <c r="AA95" s="112">
        <v>44114728.04999999</v>
      </c>
      <c r="AB95" s="112">
        <v>43286372.609999999</v>
      </c>
      <c r="AC95" s="112">
        <v>42945570.840000004</v>
      </c>
      <c r="AD95" s="112">
        <v>41430640.030000009</v>
      </c>
      <c r="AE95" s="112">
        <v>38831807.150000006</v>
      </c>
      <c r="AF95" s="112">
        <v>37211073.682664983</v>
      </c>
      <c r="AG95" s="112">
        <v>37211073.682664983</v>
      </c>
      <c r="AH95" s="112">
        <v>48176416.391599119</v>
      </c>
      <c r="AI95" s="112">
        <v>48024780.16220212</v>
      </c>
      <c r="AJ95" s="112">
        <v>47906499.642671138</v>
      </c>
      <c r="AK95" s="112">
        <v>47678874.573475145</v>
      </c>
      <c r="AL95" s="112">
        <v>47678874.573475145</v>
      </c>
      <c r="AM95" s="112">
        <v>47678874.573475145</v>
      </c>
      <c r="AN95" s="112">
        <v>46166029.823676117</v>
      </c>
      <c r="AO95" s="112">
        <v>44190111.4247481</v>
      </c>
      <c r="AP95" s="112">
        <v>43184065.924346082</v>
      </c>
      <c r="AQ95" s="112">
        <v>42513368.92407807</v>
      </c>
      <c r="AR95" s="112">
        <v>42345694.674011067</v>
      </c>
      <c r="AS95" s="112">
        <v>42345694.674011067</v>
      </c>
      <c r="AT95" s="112">
        <v>42345694.674011067</v>
      </c>
      <c r="AU95" s="112">
        <v>42345694.674011067</v>
      </c>
      <c r="AV95" s="112">
        <v>42345694.674011067</v>
      </c>
    </row>
    <row r="96" spans="4:48" x14ac:dyDescent="0.3">
      <c r="D96" s="106" t="s">
        <v>67</v>
      </c>
      <c r="E96" s="107"/>
      <c r="F96" s="108"/>
      <c r="G96" s="108"/>
      <c r="H96" s="113">
        <v>75595201.239999995</v>
      </c>
      <c r="K96" s="111">
        <v>73002217.209999993</v>
      </c>
      <c r="L96" s="111">
        <v>70785699.959999993</v>
      </c>
      <c r="M96" s="111">
        <v>67889666.909999996</v>
      </c>
      <c r="N96" s="111">
        <v>65465172.890000001</v>
      </c>
      <c r="O96" s="111">
        <v>62313636.109999999</v>
      </c>
      <c r="P96" s="111">
        <v>61303056.729999997</v>
      </c>
      <c r="Q96" s="111">
        <v>55260052.810000002</v>
      </c>
      <c r="R96" s="111">
        <v>29034858.760000002</v>
      </c>
      <c r="S96" s="111">
        <v>28761942.640000001</v>
      </c>
      <c r="T96" s="111">
        <v>28478781.559999999</v>
      </c>
      <c r="U96" s="111">
        <v>28211092.34</v>
      </c>
      <c r="V96" s="111">
        <v>27971066.100000001</v>
      </c>
      <c r="W96" s="111">
        <v>27708149.219999999</v>
      </c>
      <c r="X96" s="111">
        <v>27460050.109999999</v>
      </c>
      <c r="Y96" s="111">
        <v>27201936.559999999</v>
      </c>
      <c r="Z96" s="112">
        <v>41579684.130000219</v>
      </c>
      <c r="AA96" s="111">
        <v>26958370.09</v>
      </c>
      <c r="AB96" s="111">
        <v>26704972.140000001</v>
      </c>
      <c r="AC96" s="111">
        <v>26442061.899999999</v>
      </c>
      <c r="AD96" s="112">
        <v>26193517.039999999</v>
      </c>
      <c r="AE96" s="111">
        <v>25947308.399999999</v>
      </c>
      <c r="AF96" s="111">
        <v>25484723.699999999</v>
      </c>
      <c r="AG96" s="111">
        <v>25484723.699999999</v>
      </c>
      <c r="AH96" s="111">
        <v>25222481.280000001</v>
      </c>
      <c r="AI96" s="111">
        <v>25007882.829999998</v>
      </c>
      <c r="AJ96" s="111">
        <v>24772818.690000001</v>
      </c>
      <c r="AK96" s="111">
        <v>24528930.5</v>
      </c>
      <c r="AL96" s="111">
        <v>24309298.16</v>
      </c>
      <c r="AM96" s="112">
        <v>24091632.399999999</v>
      </c>
      <c r="AN96" s="112">
        <v>23901729.98</v>
      </c>
      <c r="AO96" s="112">
        <v>18077367.800000001</v>
      </c>
      <c r="AP96" s="112">
        <v>18218032.935150243</v>
      </c>
      <c r="AQ96" s="112">
        <v>17874503.21045088</v>
      </c>
      <c r="AR96" s="112">
        <v>10131191.51</v>
      </c>
      <c r="AS96" s="112">
        <v>9942543.0399999991</v>
      </c>
      <c r="AT96" s="112">
        <v>9932817.4629801586</v>
      </c>
      <c r="AU96" s="112">
        <v>9782202.2312503494</v>
      </c>
      <c r="AV96" s="112">
        <v>9628687.7100000009</v>
      </c>
    </row>
    <row r="97" spans="3:48" x14ac:dyDescent="0.3">
      <c r="D97" s="114"/>
      <c r="E97" s="115"/>
      <c r="F97" s="116"/>
      <c r="G97" s="116"/>
      <c r="H97" s="117"/>
    </row>
    <row r="98" spans="3:48" ht="15" thickBot="1" x14ac:dyDescent="0.35">
      <c r="C98" s="81" t="s">
        <v>68</v>
      </c>
      <c r="D98" s="11" t="s">
        <v>69</v>
      </c>
      <c r="E98" s="82"/>
      <c r="F98" s="13"/>
      <c r="G98" s="13"/>
      <c r="H98" s="118">
        <f>SUM(H100:H101)</f>
        <v>2467.46</v>
      </c>
      <c r="K98" s="99">
        <v>14112.32</v>
      </c>
      <c r="L98" s="99">
        <v>0</v>
      </c>
      <c r="M98" s="99">
        <v>2748.55</v>
      </c>
      <c r="N98" s="99">
        <v>3360.13</v>
      </c>
      <c r="O98" s="99">
        <v>3888.2</v>
      </c>
      <c r="P98" s="99">
        <v>6638.08</v>
      </c>
      <c r="Q98" s="99">
        <v>0</v>
      </c>
      <c r="R98" s="99">
        <v>2885.58</v>
      </c>
      <c r="S98" s="99">
        <v>0</v>
      </c>
      <c r="T98" s="99">
        <v>0</v>
      </c>
      <c r="U98" s="99">
        <v>0</v>
      </c>
      <c r="V98" s="99">
        <v>0</v>
      </c>
      <c r="W98" s="99">
        <v>6163.5</v>
      </c>
      <c r="X98" s="99">
        <v>0</v>
      </c>
      <c r="Y98" s="99">
        <v>0</v>
      </c>
      <c r="Z98" s="99">
        <v>0</v>
      </c>
      <c r="AA98" s="99">
        <v>0</v>
      </c>
      <c r="AB98" s="99">
        <v>4787.5200000000004</v>
      </c>
      <c r="AC98" s="99">
        <v>4123.03</v>
      </c>
      <c r="AD98" s="99">
        <v>7398.97</v>
      </c>
      <c r="AE98" s="99">
        <v>17655.7</v>
      </c>
      <c r="AF98" s="99">
        <v>12472.28</v>
      </c>
      <c r="AG98" s="99">
        <v>11666.53</v>
      </c>
      <c r="AH98" s="99">
        <v>10917.05</v>
      </c>
      <c r="AI98" s="99">
        <v>0</v>
      </c>
      <c r="AJ98" s="99">
        <v>9018</v>
      </c>
      <c r="AK98" s="99">
        <v>50238</v>
      </c>
      <c r="AL98" s="99">
        <v>39438</v>
      </c>
      <c r="AM98" s="99">
        <v>39438</v>
      </c>
      <c r="AN98" s="99">
        <v>37952.39</v>
      </c>
    </row>
    <row r="99" spans="3:48" ht="15" thickTop="1" x14ac:dyDescent="0.3">
      <c r="D99" s="114"/>
      <c r="E99" s="115"/>
      <c r="F99" s="116"/>
      <c r="G99" s="116"/>
      <c r="H99" s="11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</row>
    <row r="100" spans="3:48" x14ac:dyDescent="0.3">
      <c r="D100" s="22" t="s">
        <v>70</v>
      </c>
      <c r="E100" s="91"/>
      <c r="F100" s="24"/>
      <c r="G100" s="24"/>
      <c r="H100" s="53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9018.6</v>
      </c>
      <c r="AF100" s="55">
        <v>9018.6</v>
      </c>
      <c r="AG100" s="55">
        <v>9018.6</v>
      </c>
      <c r="AH100" s="55">
        <v>9018</v>
      </c>
      <c r="AI100" s="55">
        <v>0</v>
      </c>
      <c r="AJ100" s="55">
        <v>9018</v>
      </c>
      <c r="AK100" s="55">
        <v>50238</v>
      </c>
      <c r="AL100" s="55">
        <v>39438</v>
      </c>
      <c r="AM100" s="55">
        <v>39438</v>
      </c>
      <c r="AN100" s="55">
        <v>35688</v>
      </c>
    </row>
    <row r="101" spans="3:48" x14ac:dyDescent="0.3">
      <c r="D101" s="22" t="s">
        <v>71</v>
      </c>
      <c r="E101" s="91"/>
      <c r="F101" s="24"/>
      <c r="G101" s="24"/>
      <c r="H101" s="53">
        <v>2467.46</v>
      </c>
      <c r="K101" s="55">
        <v>14112.32</v>
      </c>
      <c r="L101" s="55">
        <v>0</v>
      </c>
      <c r="M101" s="55">
        <v>2748.55</v>
      </c>
      <c r="N101" s="55">
        <v>3360.13</v>
      </c>
      <c r="O101" s="55">
        <v>3888.2</v>
      </c>
      <c r="P101" s="55">
        <v>6638.08</v>
      </c>
      <c r="Q101" s="55">
        <v>0</v>
      </c>
      <c r="R101" s="55">
        <v>2885.58</v>
      </c>
      <c r="S101" s="55">
        <v>0</v>
      </c>
      <c r="T101" s="55">
        <v>0</v>
      </c>
      <c r="U101" s="55">
        <v>0</v>
      </c>
      <c r="V101" s="55">
        <v>0</v>
      </c>
      <c r="W101" s="55">
        <v>6163.5</v>
      </c>
      <c r="X101" s="55">
        <v>0</v>
      </c>
      <c r="Y101" s="55">
        <v>0</v>
      </c>
      <c r="Z101" s="55">
        <v>0</v>
      </c>
      <c r="AA101" s="55">
        <v>0</v>
      </c>
      <c r="AB101" s="55">
        <v>4787.5200000000004</v>
      </c>
      <c r="AC101" s="55">
        <v>4123.03</v>
      </c>
      <c r="AD101" s="55">
        <v>7398.97</v>
      </c>
      <c r="AE101" s="55">
        <v>8637.1</v>
      </c>
      <c r="AF101" s="55">
        <v>3453.68</v>
      </c>
      <c r="AG101" s="55">
        <v>2647.93</v>
      </c>
      <c r="AH101" s="55">
        <v>1899.05</v>
      </c>
      <c r="AI101" s="55"/>
      <c r="AJ101" s="55"/>
      <c r="AK101" s="55"/>
      <c r="AL101" s="55"/>
      <c r="AM101" s="55"/>
      <c r="AN101" s="55">
        <v>2264.39</v>
      </c>
    </row>
    <row r="102" spans="3:48" x14ac:dyDescent="0.3">
      <c r="D102" s="27"/>
      <c r="E102" s="101"/>
      <c r="F102" s="19"/>
      <c r="G102" s="19"/>
      <c r="H102" s="102"/>
    </row>
    <row r="103" spans="3:48" ht="21" x14ac:dyDescent="0.3">
      <c r="C103" s="119"/>
      <c r="D103" s="119"/>
      <c r="E103" s="119"/>
      <c r="F103" s="119"/>
      <c r="G103" s="119"/>
      <c r="H103" s="119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</row>
    <row r="104" spans="3:48" x14ac:dyDescent="0.3">
      <c r="D104"/>
      <c r="E104"/>
    </row>
    <row r="105" spans="3:48" x14ac:dyDescent="0.3">
      <c r="D105" s="58"/>
      <c r="E105" s="121"/>
    </row>
    <row r="106" spans="3:48" x14ac:dyDescent="0.3">
      <c r="D106" s="58"/>
      <c r="E106" s="122"/>
    </row>
    <row r="107" spans="3:48" x14ac:dyDescent="0.3">
      <c r="D107" s="58"/>
      <c r="E107" s="122"/>
    </row>
    <row r="108" spans="3:48" x14ac:dyDescent="0.3">
      <c r="D108" s="58"/>
      <c r="E108"/>
    </row>
    <row r="109" spans="3:48" x14ac:dyDescent="0.3">
      <c r="D109" s="58"/>
      <c r="E109"/>
    </row>
    <row r="110" spans="3:48" x14ac:dyDescent="0.3">
      <c r="D110" s="58"/>
      <c r="E110"/>
    </row>
    <row r="111" spans="3:48" x14ac:dyDescent="0.3">
      <c r="D111" s="121"/>
      <c r="E111" s="121"/>
    </row>
    <row r="112" spans="3:48" x14ac:dyDescent="0.3">
      <c r="D112" s="123"/>
      <c r="E112" s="124"/>
    </row>
    <row r="113" spans="4:5" x14ac:dyDescent="0.3">
      <c r="D113" s="123"/>
      <c r="E113" s="124"/>
    </row>
  </sheetData>
  <mergeCells count="2">
    <mergeCell ref="C2:H2"/>
    <mergeCell ref="K2:AV2"/>
  </mergeCells>
  <conditionalFormatting sqref="H79">
    <cfRule type="cellIs" dxfId="2" priority="1" operator="greaterThan">
      <formula>1.5</formula>
    </cfRule>
    <cfRule type="cellIs" dxfId="1" priority="2" operator="greaterThan">
      <formula>1.5</formula>
    </cfRule>
    <cfRule type="cellIs" dxfId="0" priority="3" operator="greaterThan">
      <formula>150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959CEA-3B01-45B8-95F6-3068D7A72596}"/>
</file>

<file path=customXml/itemProps2.xml><?xml version="1.0" encoding="utf-8"?>
<ds:datastoreItem xmlns:ds="http://schemas.openxmlformats.org/officeDocument/2006/customXml" ds:itemID="{BD18C916-5F9A-4D3E-9A3C-D51735BD722E}"/>
</file>

<file path=customXml/itemProps3.xml><?xml version="1.0" encoding="utf-8"?>
<ds:datastoreItem xmlns:ds="http://schemas.openxmlformats.org/officeDocument/2006/customXml" ds:itemID="{809594A7-BA5F-46B1-B51C-56CECA03B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2025-04-03T15:45:14Z</dcterms:created>
  <dcterms:modified xsi:type="dcterms:W3CDTF">2025-04-03T15:45:59Z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